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3"/>
  </bookViews>
  <sheets>
    <sheet name="Non Life Balance Sheet" sheetId="1" r:id="rId1"/>
    <sheet name="Non Life Revenue Account" sheetId="2" r:id="rId2"/>
    <sheet name="Non Life Achievement Account" sheetId="3" r:id="rId3"/>
    <sheet name="Company wise Statement " sheetId="4" r:id="rId4"/>
  </sheets>
  <calcPr calcId="144525"/>
</workbook>
</file>

<file path=xl/calcChain.xml><?xml version="1.0" encoding="utf-8"?>
<calcChain xmlns="http://schemas.openxmlformats.org/spreadsheetml/2006/main">
  <c r="F783" i="4" l="1"/>
  <c r="E781" i="4"/>
  <c r="D781" i="4"/>
  <c r="C781" i="4"/>
  <c r="B781" i="4"/>
  <c r="F780" i="4"/>
  <c r="F779" i="4"/>
  <c r="F781" i="4" s="1"/>
  <c r="E777" i="4"/>
  <c r="C777" i="4"/>
  <c r="F776" i="4"/>
  <c r="F775" i="4"/>
  <c r="E774" i="4"/>
  <c r="D774" i="4"/>
  <c r="D777" i="4" s="1"/>
  <c r="C774" i="4"/>
  <c r="B774" i="4"/>
  <c r="B777" i="4" s="1"/>
  <c r="F773" i="4"/>
  <c r="F772" i="4"/>
  <c r="F774" i="4" s="1"/>
  <c r="F777" i="4" s="1"/>
  <c r="E757" i="4"/>
  <c r="E811" i="4" s="1"/>
  <c r="D757" i="4"/>
  <c r="D811" i="4" s="1"/>
  <c r="C757" i="4"/>
  <c r="C811" i="4" s="1"/>
  <c r="B757" i="4"/>
  <c r="B811" i="4" s="1"/>
  <c r="F756" i="4"/>
  <c r="E756" i="4"/>
  <c r="D756" i="4"/>
  <c r="C756" i="4"/>
  <c r="B756" i="4"/>
  <c r="E754" i="4"/>
  <c r="D754" i="4"/>
  <c r="C754" i="4"/>
  <c r="B754" i="4"/>
  <c r="E753" i="4"/>
  <c r="E755" i="4" s="1"/>
  <c r="E809" i="4" s="1"/>
  <c r="D753" i="4"/>
  <c r="D808" i="4" s="1"/>
  <c r="C753" i="4"/>
  <c r="C755" i="4" s="1"/>
  <c r="C809" i="4" s="1"/>
  <c r="B753" i="4"/>
  <c r="B755" i="4" s="1"/>
  <c r="B809" i="4" s="1"/>
  <c r="F752" i="4"/>
  <c r="E752" i="4"/>
  <c r="D752" i="4"/>
  <c r="C752" i="4"/>
  <c r="B752" i="4"/>
  <c r="E750" i="4"/>
  <c r="D750" i="4"/>
  <c r="C750" i="4"/>
  <c r="B750" i="4"/>
  <c r="E749" i="4"/>
  <c r="D749" i="4"/>
  <c r="C749" i="4"/>
  <c r="B749" i="4"/>
  <c r="E747" i="4"/>
  <c r="D747" i="4"/>
  <c r="C747" i="4"/>
  <c r="B747" i="4"/>
  <c r="E746" i="4"/>
  <c r="E748" i="4" s="1"/>
  <c r="D746" i="4"/>
  <c r="D748" i="4" s="1"/>
  <c r="C746" i="4"/>
  <c r="C748" i="4" s="1"/>
  <c r="B746" i="4"/>
  <c r="B748" i="4" s="1"/>
  <c r="F733" i="4"/>
  <c r="F731" i="4"/>
  <c r="E731" i="4"/>
  <c r="D731" i="4"/>
  <c r="C731" i="4"/>
  <c r="B731" i="4"/>
  <c r="F730" i="4"/>
  <c r="F729" i="4"/>
  <c r="E727" i="4"/>
  <c r="F726" i="4"/>
  <c r="F725" i="4"/>
  <c r="E724" i="4"/>
  <c r="D724" i="4"/>
  <c r="D727" i="4" s="1"/>
  <c r="C724" i="4"/>
  <c r="C727" i="4" s="1"/>
  <c r="B724" i="4"/>
  <c r="B727" i="4" s="1"/>
  <c r="F723" i="4"/>
  <c r="F722" i="4"/>
  <c r="F724" i="4" s="1"/>
  <c r="F727" i="4" s="1"/>
  <c r="F714" i="4"/>
  <c r="E712" i="4"/>
  <c r="D712" i="4"/>
  <c r="C712" i="4"/>
  <c r="B712" i="4"/>
  <c r="F711" i="4"/>
  <c r="F710" i="4"/>
  <c r="F712" i="4" s="1"/>
  <c r="E708" i="4"/>
  <c r="C708" i="4"/>
  <c r="F707" i="4"/>
  <c r="F706" i="4"/>
  <c r="E705" i="4"/>
  <c r="D705" i="4"/>
  <c r="D708" i="4" s="1"/>
  <c r="C705" i="4"/>
  <c r="B705" i="4"/>
  <c r="B708" i="4" s="1"/>
  <c r="F704" i="4"/>
  <c r="F703" i="4"/>
  <c r="F705" i="4" s="1"/>
  <c r="F708" i="4" s="1"/>
  <c r="F698" i="4"/>
  <c r="E696" i="4"/>
  <c r="D696" i="4"/>
  <c r="C696" i="4"/>
  <c r="B696" i="4"/>
  <c r="F695" i="4"/>
  <c r="F694" i="4"/>
  <c r="F696" i="4" s="1"/>
  <c r="C692" i="4"/>
  <c r="F691" i="4"/>
  <c r="F690" i="4"/>
  <c r="E689" i="4"/>
  <c r="E692" i="4" s="1"/>
  <c r="D689" i="4"/>
  <c r="D692" i="4" s="1"/>
  <c r="C689" i="4"/>
  <c r="B689" i="4"/>
  <c r="B692" i="4" s="1"/>
  <c r="F688" i="4"/>
  <c r="F687" i="4"/>
  <c r="F689" i="4" s="1"/>
  <c r="F692" i="4" s="1"/>
  <c r="F682" i="4"/>
  <c r="E680" i="4"/>
  <c r="D680" i="4"/>
  <c r="C680" i="4"/>
  <c r="B680" i="4"/>
  <c r="F679" i="4"/>
  <c r="F678" i="4"/>
  <c r="F680" i="4" s="1"/>
  <c r="E676" i="4"/>
  <c r="F675" i="4"/>
  <c r="F674" i="4"/>
  <c r="E673" i="4"/>
  <c r="D673" i="4"/>
  <c r="D676" i="4" s="1"/>
  <c r="C673" i="4"/>
  <c r="C676" i="4" s="1"/>
  <c r="B673" i="4"/>
  <c r="B676" i="4" s="1"/>
  <c r="F672" i="4"/>
  <c r="F671" i="4"/>
  <c r="F673" i="4" s="1"/>
  <c r="F676" i="4" s="1"/>
  <c r="F663" i="4"/>
  <c r="E661" i="4"/>
  <c r="D661" i="4"/>
  <c r="C661" i="4"/>
  <c r="B661" i="4"/>
  <c r="F660" i="4"/>
  <c r="F659" i="4"/>
  <c r="F661" i="4" s="1"/>
  <c r="C657" i="4"/>
  <c r="F656" i="4"/>
  <c r="F655" i="4"/>
  <c r="E654" i="4"/>
  <c r="E657" i="4" s="1"/>
  <c r="D654" i="4"/>
  <c r="D657" i="4" s="1"/>
  <c r="C654" i="4"/>
  <c r="B654" i="4"/>
  <c r="B657" i="4" s="1"/>
  <c r="F653" i="4"/>
  <c r="F652" i="4"/>
  <c r="F654" i="4" s="1"/>
  <c r="F657" i="4" s="1"/>
  <c r="F647" i="4"/>
  <c r="E645" i="4"/>
  <c r="D645" i="4"/>
  <c r="C645" i="4"/>
  <c r="B645" i="4"/>
  <c r="F644" i="4"/>
  <c r="F643" i="4"/>
  <c r="F645" i="4" s="1"/>
  <c r="E641" i="4"/>
  <c r="F640" i="4"/>
  <c r="F639" i="4"/>
  <c r="E638" i="4"/>
  <c r="D638" i="4"/>
  <c r="D641" i="4" s="1"/>
  <c r="C638" i="4"/>
  <c r="C641" i="4" s="1"/>
  <c r="B638" i="4"/>
  <c r="B641" i="4" s="1"/>
  <c r="F637" i="4"/>
  <c r="F636" i="4"/>
  <c r="F638" i="4" s="1"/>
  <c r="F641" i="4" s="1"/>
  <c r="F631" i="4"/>
  <c r="E629" i="4"/>
  <c r="D629" i="4"/>
  <c r="C629" i="4"/>
  <c r="B629" i="4"/>
  <c r="F628" i="4"/>
  <c r="F627" i="4"/>
  <c r="F629" i="4" s="1"/>
  <c r="C625" i="4"/>
  <c r="F624" i="4"/>
  <c r="F623" i="4"/>
  <c r="E622" i="4"/>
  <c r="E625" i="4" s="1"/>
  <c r="D622" i="4"/>
  <c r="D625" i="4" s="1"/>
  <c r="C622" i="4"/>
  <c r="B622" i="4"/>
  <c r="B625" i="4" s="1"/>
  <c r="F621" i="4"/>
  <c r="F620" i="4"/>
  <c r="F622" i="4" s="1"/>
  <c r="F625" i="4" s="1"/>
  <c r="F612" i="4"/>
  <c r="E610" i="4"/>
  <c r="D610" i="4"/>
  <c r="C610" i="4"/>
  <c r="B610" i="4"/>
  <c r="F609" i="4"/>
  <c r="F608" i="4"/>
  <c r="F610" i="4" s="1"/>
  <c r="E606" i="4"/>
  <c r="F605" i="4"/>
  <c r="F604" i="4"/>
  <c r="E603" i="4"/>
  <c r="D603" i="4"/>
  <c r="D606" i="4" s="1"/>
  <c r="C603" i="4"/>
  <c r="C606" i="4" s="1"/>
  <c r="B603" i="4"/>
  <c r="B606" i="4" s="1"/>
  <c r="F602" i="4"/>
  <c r="F601" i="4"/>
  <c r="F603" i="4" s="1"/>
  <c r="F606" i="4" s="1"/>
  <c r="F596" i="4"/>
  <c r="E594" i="4"/>
  <c r="D594" i="4"/>
  <c r="C594" i="4"/>
  <c r="B594" i="4"/>
  <c r="F593" i="4"/>
  <c r="F592" i="4"/>
  <c r="F594" i="4" s="1"/>
  <c r="C590" i="4"/>
  <c r="F589" i="4"/>
  <c r="F588" i="4"/>
  <c r="E587" i="4"/>
  <c r="E590" i="4" s="1"/>
  <c r="D587" i="4"/>
  <c r="D590" i="4" s="1"/>
  <c r="C587" i="4"/>
  <c r="B587" i="4"/>
  <c r="B590" i="4" s="1"/>
  <c r="F586" i="4"/>
  <c r="F585" i="4"/>
  <c r="F587" i="4" s="1"/>
  <c r="F590" i="4" s="1"/>
  <c r="F580" i="4"/>
  <c r="E578" i="4"/>
  <c r="D578" i="4"/>
  <c r="C578" i="4"/>
  <c r="B578" i="4"/>
  <c r="F577" i="4"/>
  <c r="F576" i="4"/>
  <c r="F578" i="4" s="1"/>
  <c r="E574" i="4"/>
  <c r="F573" i="4"/>
  <c r="F572" i="4"/>
  <c r="E571" i="4"/>
  <c r="D571" i="4"/>
  <c r="D574" i="4" s="1"/>
  <c r="C571" i="4"/>
  <c r="C574" i="4" s="1"/>
  <c r="B571" i="4"/>
  <c r="B574" i="4" s="1"/>
  <c r="F570" i="4"/>
  <c r="F569" i="4"/>
  <c r="F571" i="4" s="1"/>
  <c r="F574" i="4" s="1"/>
  <c r="F561" i="4"/>
  <c r="E559" i="4"/>
  <c r="D559" i="4"/>
  <c r="C559" i="4"/>
  <c r="B559" i="4"/>
  <c r="F558" i="4"/>
  <c r="F557" i="4"/>
  <c r="F559" i="4" s="1"/>
  <c r="C555" i="4"/>
  <c r="F554" i="4"/>
  <c r="F553" i="4"/>
  <c r="E552" i="4"/>
  <c r="E555" i="4" s="1"/>
  <c r="D552" i="4"/>
  <c r="D555" i="4" s="1"/>
  <c r="C552" i="4"/>
  <c r="B552" i="4"/>
  <c r="B555" i="4" s="1"/>
  <c r="F551" i="4"/>
  <c r="F550" i="4"/>
  <c r="F552" i="4" s="1"/>
  <c r="F555" i="4" s="1"/>
  <c r="F545" i="4"/>
  <c r="E543" i="4"/>
  <c r="D543" i="4"/>
  <c r="C543" i="4"/>
  <c r="B543" i="4"/>
  <c r="F542" i="4"/>
  <c r="F541" i="4"/>
  <c r="F543" i="4" s="1"/>
  <c r="E539" i="4"/>
  <c r="F538" i="4"/>
  <c r="F537" i="4"/>
  <c r="E536" i="4"/>
  <c r="D536" i="4"/>
  <c r="D539" i="4" s="1"/>
  <c r="C536" i="4"/>
  <c r="C539" i="4" s="1"/>
  <c r="B536" i="4"/>
  <c r="B539" i="4" s="1"/>
  <c r="F535" i="4"/>
  <c r="F534" i="4"/>
  <c r="F536" i="4" s="1"/>
  <c r="F539" i="4" s="1"/>
  <c r="F529" i="4"/>
  <c r="E527" i="4"/>
  <c r="D527" i="4"/>
  <c r="C527" i="4"/>
  <c r="B527" i="4"/>
  <c r="F526" i="4"/>
  <c r="F525" i="4"/>
  <c r="F527" i="4" s="1"/>
  <c r="C523" i="4"/>
  <c r="F522" i="4"/>
  <c r="F521" i="4"/>
  <c r="E520" i="4"/>
  <c r="E523" i="4" s="1"/>
  <c r="D520" i="4"/>
  <c r="D523" i="4" s="1"/>
  <c r="C520" i="4"/>
  <c r="B520" i="4"/>
  <c r="B523" i="4" s="1"/>
  <c r="F519" i="4"/>
  <c r="F520" i="4" s="1"/>
  <c r="F523" i="4" s="1"/>
  <c r="F518" i="4"/>
  <c r="F510" i="4"/>
  <c r="E508" i="4"/>
  <c r="D508" i="4"/>
  <c r="C508" i="4"/>
  <c r="B508" i="4"/>
  <c r="F507" i="4"/>
  <c r="F508" i="4" s="1"/>
  <c r="F506" i="4"/>
  <c r="E504" i="4"/>
  <c r="F503" i="4"/>
  <c r="F502" i="4"/>
  <c r="E501" i="4"/>
  <c r="D501" i="4"/>
  <c r="D504" i="4" s="1"/>
  <c r="C501" i="4"/>
  <c r="C504" i="4" s="1"/>
  <c r="B501" i="4"/>
  <c r="B504" i="4" s="1"/>
  <c r="F500" i="4"/>
  <c r="F499" i="4"/>
  <c r="F501" i="4" s="1"/>
  <c r="F504" i="4" s="1"/>
  <c r="F494" i="4"/>
  <c r="E492" i="4"/>
  <c r="D492" i="4"/>
  <c r="C492" i="4"/>
  <c r="B492" i="4"/>
  <c r="F491" i="4"/>
  <c r="F490" i="4"/>
  <c r="F492" i="4" s="1"/>
  <c r="C488" i="4"/>
  <c r="F487" i="4"/>
  <c r="F486" i="4"/>
  <c r="F485" i="4"/>
  <c r="F488" i="4" s="1"/>
  <c r="E485" i="4"/>
  <c r="E488" i="4" s="1"/>
  <c r="D485" i="4"/>
  <c r="D488" i="4" s="1"/>
  <c r="C485" i="4"/>
  <c r="B485" i="4"/>
  <c r="B488" i="4" s="1"/>
  <c r="F484" i="4"/>
  <c r="F483" i="4"/>
  <c r="F478" i="4"/>
  <c r="F476" i="4"/>
  <c r="E476" i="4"/>
  <c r="D476" i="4"/>
  <c r="C476" i="4"/>
  <c r="B476" i="4"/>
  <c r="F475" i="4"/>
  <c r="F474" i="4"/>
  <c r="E472" i="4"/>
  <c r="F471" i="4"/>
  <c r="F470" i="4"/>
  <c r="E469" i="4"/>
  <c r="D469" i="4"/>
  <c r="D472" i="4" s="1"/>
  <c r="C469" i="4"/>
  <c r="C472" i="4" s="1"/>
  <c r="B469" i="4"/>
  <c r="B472" i="4" s="1"/>
  <c r="F468" i="4"/>
  <c r="F467" i="4"/>
  <c r="F469" i="4" s="1"/>
  <c r="F472" i="4" s="1"/>
  <c r="F459" i="4"/>
  <c r="E457" i="4"/>
  <c r="D457" i="4"/>
  <c r="C457" i="4"/>
  <c r="B457" i="4"/>
  <c r="F456" i="4"/>
  <c r="F455" i="4"/>
  <c r="F457" i="4" s="1"/>
  <c r="C453" i="4"/>
  <c r="F452" i="4"/>
  <c r="F451" i="4"/>
  <c r="F450" i="4"/>
  <c r="F453" i="4" s="1"/>
  <c r="E450" i="4"/>
  <c r="E453" i="4" s="1"/>
  <c r="D450" i="4"/>
  <c r="D453" i="4" s="1"/>
  <c r="C450" i="4"/>
  <c r="B450" i="4"/>
  <c r="B453" i="4" s="1"/>
  <c r="F449" i="4"/>
  <c r="F448" i="4"/>
  <c r="F443" i="4"/>
  <c r="F441" i="4"/>
  <c r="E441" i="4"/>
  <c r="D441" i="4"/>
  <c r="C441" i="4"/>
  <c r="B441" i="4"/>
  <c r="F440" i="4"/>
  <c r="F439" i="4"/>
  <c r="E437" i="4"/>
  <c r="F436" i="4"/>
  <c r="F435" i="4"/>
  <c r="E434" i="4"/>
  <c r="D434" i="4"/>
  <c r="D437" i="4" s="1"/>
  <c r="C434" i="4"/>
  <c r="C437" i="4" s="1"/>
  <c r="B434" i="4"/>
  <c r="B437" i="4" s="1"/>
  <c r="F433" i="4"/>
  <c r="F432" i="4"/>
  <c r="F434" i="4" s="1"/>
  <c r="F437" i="4" s="1"/>
  <c r="F427" i="4"/>
  <c r="E425" i="4"/>
  <c r="D425" i="4"/>
  <c r="C425" i="4"/>
  <c r="B425" i="4"/>
  <c r="F424" i="4"/>
  <c r="F423" i="4"/>
  <c r="F425" i="4" s="1"/>
  <c r="D421" i="4"/>
  <c r="C421" i="4"/>
  <c r="F420" i="4"/>
  <c r="F419" i="4"/>
  <c r="F418" i="4"/>
  <c r="F421" i="4" s="1"/>
  <c r="E418" i="4"/>
  <c r="E421" i="4" s="1"/>
  <c r="D418" i="4"/>
  <c r="C418" i="4"/>
  <c r="B418" i="4"/>
  <c r="B421" i="4" s="1"/>
  <c r="F417" i="4"/>
  <c r="F416" i="4"/>
  <c r="F408" i="4"/>
  <c r="F406" i="4"/>
  <c r="E406" i="4"/>
  <c r="D406" i="4"/>
  <c r="C406" i="4"/>
  <c r="B406" i="4"/>
  <c r="F405" i="4"/>
  <c r="F404" i="4"/>
  <c r="E402" i="4"/>
  <c r="B402" i="4"/>
  <c r="F401" i="4"/>
  <c r="F400" i="4"/>
  <c r="E399" i="4"/>
  <c r="D399" i="4"/>
  <c r="D402" i="4" s="1"/>
  <c r="C399" i="4"/>
  <c r="C402" i="4" s="1"/>
  <c r="B399" i="4"/>
  <c r="F398" i="4"/>
  <c r="F397" i="4"/>
  <c r="F399" i="4" s="1"/>
  <c r="F402" i="4" s="1"/>
  <c r="F392" i="4"/>
  <c r="E390" i="4"/>
  <c r="D390" i="4"/>
  <c r="C390" i="4"/>
  <c r="B390" i="4"/>
  <c r="F389" i="4"/>
  <c r="F388" i="4"/>
  <c r="F390" i="4" s="1"/>
  <c r="D386" i="4"/>
  <c r="C386" i="4"/>
  <c r="F385" i="4"/>
  <c r="F384" i="4"/>
  <c r="F383" i="4"/>
  <c r="F386" i="4" s="1"/>
  <c r="E383" i="4"/>
  <c r="E386" i="4" s="1"/>
  <c r="D383" i="4"/>
  <c r="C383" i="4"/>
  <c r="B383" i="4"/>
  <c r="B386" i="4" s="1"/>
  <c r="F382" i="4"/>
  <c r="F381" i="4"/>
  <c r="F376" i="4"/>
  <c r="F374" i="4"/>
  <c r="E374" i="4"/>
  <c r="D374" i="4"/>
  <c r="C374" i="4"/>
  <c r="B374" i="4"/>
  <c r="F373" i="4"/>
  <c r="F372" i="4"/>
  <c r="E370" i="4"/>
  <c r="B370" i="4"/>
  <c r="F369" i="4"/>
  <c r="F368" i="4"/>
  <c r="E367" i="4"/>
  <c r="D367" i="4"/>
  <c r="D370" i="4" s="1"/>
  <c r="C367" i="4"/>
  <c r="C370" i="4" s="1"/>
  <c r="B367" i="4"/>
  <c r="F366" i="4"/>
  <c r="F365" i="4"/>
  <c r="F367" i="4" s="1"/>
  <c r="F370" i="4" s="1"/>
  <c r="F357" i="4"/>
  <c r="E355" i="4"/>
  <c r="D355" i="4"/>
  <c r="C355" i="4"/>
  <c r="B355" i="4"/>
  <c r="F354" i="4"/>
  <c r="F355" i="4" s="1"/>
  <c r="C351" i="4"/>
  <c r="B351" i="4"/>
  <c r="F350" i="4"/>
  <c r="F349" i="4"/>
  <c r="E348" i="4"/>
  <c r="E351" i="4" s="1"/>
  <c r="D348" i="4"/>
  <c r="D351" i="4" s="1"/>
  <c r="C348" i="4"/>
  <c r="B348" i="4"/>
  <c r="F347" i="4"/>
  <c r="F346" i="4"/>
  <c r="F348" i="4" s="1"/>
  <c r="F351" i="4" s="1"/>
  <c r="F341" i="4"/>
  <c r="E339" i="4"/>
  <c r="D339" i="4"/>
  <c r="C339" i="4"/>
  <c r="B339" i="4"/>
  <c r="F338" i="4"/>
  <c r="F337" i="4"/>
  <c r="F339" i="4" s="1"/>
  <c r="E335" i="4"/>
  <c r="D335" i="4"/>
  <c r="F334" i="4"/>
  <c r="F333" i="4"/>
  <c r="E332" i="4"/>
  <c r="D332" i="4"/>
  <c r="C332" i="4"/>
  <c r="C335" i="4" s="1"/>
  <c r="B332" i="4"/>
  <c r="B335" i="4" s="1"/>
  <c r="F331" i="4"/>
  <c r="F330" i="4"/>
  <c r="F332" i="4" s="1"/>
  <c r="F335" i="4" s="1"/>
  <c r="F325" i="4"/>
  <c r="E323" i="4"/>
  <c r="D323" i="4"/>
  <c r="C323" i="4"/>
  <c r="B323" i="4"/>
  <c r="F322" i="4"/>
  <c r="F321" i="4"/>
  <c r="F323" i="4" s="1"/>
  <c r="C319" i="4"/>
  <c r="B319" i="4"/>
  <c r="F318" i="4"/>
  <c r="F317" i="4"/>
  <c r="E316" i="4"/>
  <c r="E319" i="4" s="1"/>
  <c r="D316" i="4"/>
  <c r="D319" i="4" s="1"/>
  <c r="C316" i="4"/>
  <c r="B316" i="4"/>
  <c r="F315" i="4"/>
  <c r="F314" i="4"/>
  <c r="F316" i="4" s="1"/>
  <c r="F319" i="4" s="1"/>
  <c r="F306" i="4"/>
  <c r="E304" i="4"/>
  <c r="D304" i="4"/>
  <c r="C304" i="4"/>
  <c r="B304" i="4"/>
  <c r="F303" i="4"/>
  <c r="F302" i="4"/>
  <c r="F304" i="4" s="1"/>
  <c r="E300" i="4"/>
  <c r="D300" i="4"/>
  <c r="F299" i="4"/>
  <c r="F298" i="4"/>
  <c r="E297" i="4"/>
  <c r="D297" i="4"/>
  <c r="C297" i="4"/>
  <c r="C300" i="4" s="1"/>
  <c r="B297" i="4"/>
  <c r="B300" i="4" s="1"/>
  <c r="F296" i="4"/>
  <c r="F295" i="4"/>
  <c r="F297" i="4" s="1"/>
  <c r="F300" i="4" s="1"/>
  <c r="F290" i="4"/>
  <c r="E288" i="4"/>
  <c r="D288" i="4"/>
  <c r="C288" i="4"/>
  <c r="B288" i="4"/>
  <c r="F287" i="4"/>
  <c r="F286" i="4"/>
  <c r="F288" i="4" s="1"/>
  <c r="C284" i="4"/>
  <c r="B284" i="4"/>
  <c r="F283" i="4"/>
  <c r="F282" i="4"/>
  <c r="E281" i="4"/>
  <c r="E284" i="4" s="1"/>
  <c r="D281" i="4"/>
  <c r="D284" i="4" s="1"/>
  <c r="C281" i="4"/>
  <c r="B281" i="4"/>
  <c r="F280" i="4"/>
  <c r="F279" i="4"/>
  <c r="F281" i="4" s="1"/>
  <c r="F284" i="4" s="1"/>
  <c r="F274" i="4"/>
  <c r="E272" i="4"/>
  <c r="D272" i="4"/>
  <c r="C272" i="4"/>
  <c r="B272" i="4"/>
  <c r="F271" i="4"/>
  <c r="F270" i="4"/>
  <c r="F272" i="4" s="1"/>
  <c r="E268" i="4"/>
  <c r="D268" i="4"/>
  <c r="F267" i="4"/>
  <c r="F266" i="4"/>
  <c r="E265" i="4"/>
  <c r="D265" i="4"/>
  <c r="C265" i="4"/>
  <c r="C268" i="4" s="1"/>
  <c r="B265" i="4"/>
  <c r="B268" i="4" s="1"/>
  <c r="F264" i="4"/>
  <c r="F263" i="4"/>
  <c r="F265" i="4" s="1"/>
  <c r="F268" i="4" s="1"/>
  <c r="F255" i="4"/>
  <c r="E253" i="4"/>
  <c r="D253" i="4"/>
  <c r="C253" i="4"/>
  <c r="B253" i="4"/>
  <c r="F252" i="4"/>
  <c r="F251" i="4"/>
  <c r="F253" i="4" s="1"/>
  <c r="C249" i="4"/>
  <c r="B249" i="4"/>
  <c r="F248" i="4"/>
  <c r="F247" i="4"/>
  <c r="E246" i="4"/>
  <c r="E249" i="4" s="1"/>
  <c r="D246" i="4"/>
  <c r="D249" i="4" s="1"/>
  <c r="C246" i="4"/>
  <c r="B246" i="4"/>
  <c r="F245" i="4"/>
  <c r="F244" i="4"/>
  <c r="F246" i="4" s="1"/>
  <c r="F249" i="4" s="1"/>
  <c r="F239" i="4"/>
  <c r="E237" i="4"/>
  <c r="D237" i="4"/>
  <c r="C237" i="4"/>
  <c r="B237" i="4"/>
  <c r="F236" i="4"/>
  <c r="F235" i="4"/>
  <c r="F237" i="4" s="1"/>
  <c r="E233" i="4"/>
  <c r="D233" i="4"/>
  <c r="F232" i="4"/>
  <c r="F231" i="4"/>
  <c r="E230" i="4"/>
  <c r="D230" i="4"/>
  <c r="C230" i="4"/>
  <c r="C233" i="4" s="1"/>
  <c r="B230" i="4"/>
  <c r="B233" i="4" s="1"/>
  <c r="F229" i="4"/>
  <c r="F228" i="4"/>
  <c r="F230" i="4" s="1"/>
  <c r="F233" i="4" s="1"/>
  <c r="F223" i="4"/>
  <c r="E221" i="4"/>
  <c r="D221" i="4"/>
  <c r="C221" i="4"/>
  <c r="B221" i="4"/>
  <c r="F220" i="4"/>
  <c r="F219" i="4"/>
  <c r="F221" i="4" s="1"/>
  <c r="C217" i="4"/>
  <c r="B217" i="4"/>
  <c r="F216" i="4"/>
  <c r="F215" i="4"/>
  <c r="E214" i="4"/>
  <c r="E217" i="4" s="1"/>
  <c r="D214" i="4"/>
  <c r="D217" i="4" s="1"/>
  <c r="C214" i="4"/>
  <c r="B214" i="4"/>
  <c r="F213" i="4"/>
  <c r="F212" i="4"/>
  <c r="F214" i="4" s="1"/>
  <c r="F217" i="4" s="1"/>
  <c r="F204" i="4"/>
  <c r="E202" i="4"/>
  <c r="D202" i="4"/>
  <c r="C202" i="4"/>
  <c r="B202" i="4"/>
  <c r="F201" i="4"/>
  <c r="F200" i="4"/>
  <c r="F202" i="4" s="1"/>
  <c r="E198" i="4"/>
  <c r="D198" i="4"/>
  <c r="F197" i="4"/>
  <c r="F196" i="4"/>
  <c r="E195" i="4"/>
  <c r="D195" i="4"/>
  <c r="C195" i="4"/>
  <c r="C198" i="4" s="1"/>
  <c r="B195" i="4"/>
  <c r="B198" i="4" s="1"/>
  <c r="F194" i="4"/>
  <c r="F193" i="4"/>
  <c r="F195" i="4" s="1"/>
  <c r="F198" i="4" s="1"/>
  <c r="F188" i="4"/>
  <c r="E186" i="4"/>
  <c r="D186" i="4"/>
  <c r="C186" i="4"/>
  <c r="B186" i="4"/>
  <c r="F185" i="4"/>
  <c r="F184" i="4"/>
  <c r="F186" i="4" s="1"/>
  <c r="C182" i="4"/>
  <c r="B182" i="4"/>
  <c r="F181" i="4"/>
  <c r="F180" i="4"/>
  <c r="E179" i="4"/>
  <c r="E182" i="4" s="1"/>
  <c r="D179" i="4"/>
  <c r="D182" i="4" s="1"/>
  <c r="C179" i="4"/>
  <c r="B179" i="4"/>
  <c r="F178" i="4"/>
  <c r="F177" i="4"/>
  <c r="F179" i="4" s="1"/>
  <c r="F182" i="4" s="1"/>
  <c r="F172" i="4"/>
  <c r="E170" i="4"/>
  <c r="D170" i="4"/>
  <c r="C170" i="4"/>
  <c r="B170" i="4"/>
  <c r="F169" i="4"/>
  <c r="F168" i="4"/>
  <c r="F170" i="4" s="1"/>
  <c r="E166" i="4"/>
  <c r="D166" i="4"/>
  <c r="F165" i="4"/>
  <c r="F164" i="4"/>
  <c r="E163" i="4"/>
  <c r="D163" i="4"/>
  <c r="C163" i="4"/>
  <c r="C166" i="4" s="1"/>
  <c r="B163" i="4"/>
  <c r="B166" i="4" s="1"/>
  <c r="F162" i="4"/>
  <c r="F161" i="4"/>
  <c r="F163" i="4" s="1"/>
  <c r="F166" i="4" s="1"/>
  <c r="F153" i="4"/>
  <c r="E151" i="4"/>
  <c r="D151" i="4"/>
  <c r="C151" i="4"/>
  <c r="B151" i="4"/>
  <c r="F150" i="4"/>
  <c r="F149" i="4"/>
  <c r="F151" i="4" s="1"/>
  <c r="C147" i="4"/>
  <c r="B147" i="4"/>
  <c r="F146" i="4"/>
  <c r="F145" i="4"/>
  <c r="E144" i="4"/>
  <c r="E147" i="4" s="1"/>
  <c r="D144" i="4"/>
  <c r="D147" i="4" s="1"/>
  <c r="C144" i="4"/>
  <c r="B144" i="4"/>
  <c r="F143" i="4"/>
  <c r="F142" i="4"/>
  <c r="F144" i="4" s="1"/>
  <c r="F147" i="4" s="1"/>
  <c r="F137" i="4"/>
  <c r="E135" i="4"/>
  <c r="D135" i="4"/>
  <c r="C135" i="4"/>
  <c r="B135" i="4"/>
  <c r="F134" i="4"/>
  <c r="F133" i="4"/>
  <c r="F135" i="4" s="1"/>
  <c r="E131" i="4"/>
  <c r="D131" i="4"/>
  <c r="F130" i="4"/>
  <c r="F129" i="4"/>
  <c r="E128" i="4"/>
  <c r="D128" i="4"/>
  <c r="C128" i="4"/>
  <c r="C131" i="4" s="1"/>
  <c r="B128" i="4"/>
  <c r="B131" i="4" s="1"/>
  <c r="F127" i="4"/>
  <c r="F126" i="4"/>
  <c r="F128" i="4" s="1"/>
  <c r="F131" i="4" s="1"/>
  <c r="F121" i="4"/>
  <c r="E119" i="4"/>
  <c r="D119" i="4"/>
  <c r="C119" i="4"/>
  <c r="B119" i="4"/>
  <c r="F118" i="4"/>
  <c r="F117" i="4"/>
  <c r="F119" i="4" s="1"/>
  <c r="C115" i="4"/>
  <c r="B115" i="4"/>
  <c r="F114" i="4"/>
  <c r="F113" i="4"/>
  <c r="E112" i="4"/>
  <c r="E115" i="4" s="1"/>
  <c r="D112" i="4"/>
  <c r="D115" i="4" s="1"/>
  <c r="C112" i="4"/>
  <c r="B112" i="4"/>
  <c r="F111" i="4"/>
  <c r="F110" i="4"/>
  <c r="F112" i="4" s="1"/>
  <c r="F115" i="4" s="1"/>
  <c r="F102" i="4"/>
  <c r="E100" i="4"/>
  <c r="D100" i="4"/>
  <c r="C100" i="4"/>
  <c r="B100" i="4"/>
  <c r="F99" i="4"/>
  <c r="F98" i="4"/>
  <c r="E96" i="4"/>
  <c r="D96" i="4"/>
  <c r="F95" i="4"/>
  <c r="F94" i="4"/>
  <c r="E93" i="4"/>
  <c r="D93" i="4"/>
  <c r="C93" i="4"/>
  <c r="C96" i="4" s="1"/>
  <c r="B93" i="4"/>
  <c r="B96" i="4" s="1"/>
  <c r="F92" i="4"/>
  <c r="F91" i="4"/>
  <c r="F93" i="4" s="1"/>
  <c r="F96" i="4" s="1"/>
  <c r="F86" i="4"/>
  <c r="E84" i="4"/>
  <c r="D84" i="4"/>
  <c r="C84" i="4"/>
  <c r="B84" i="4"/>
  <c r="F83" i="4"/>
  <c r="F82" i="4"/>
  <c r="F84" i="4" s="1"/>
  <c r="C80" i="4"/>
  <c r="B80" i="4"/>
  <c r="F79" i="4"/>
  <c r="F78" i="4"/>
  <c r="E77" i="4"/>
  <c r="E80" i="4" s="1"/>
  <c r="D77" i="4"/>
  <c r="D80" i="4" s="1"/>
  <c r="C77" i="4"/>
  <c r="B77" i="4"/>
  <c r="F76" i="4"/>
  <c r="F75" i="4"/>
  <c r="F70" i="4"/>
  <c r="F68" i="4"/>
  <c r="E68" i="4"/>
  <c r="D68" i="4"/>
  <c r="C68" i="4"/>
  <c r="B68" i="4"/>
  <c r="F64" i="4"/>
  <c r="F61" i="4"/>
  <c r="E61" i="4"/>
  <c r="E64" i="4" s="1"/>
  <c r="D61" i="4"/>
  <c r="D64" i="4" s="1"/>
  <c r="C61" i="4"/>
  <c r="C64" i="4" s="1"/>
  <c r="F51" i="4"/>
  <c r="E49" i="4"/>
  <c r="D49" i="4"/>
  <c r="C49" i="4"/>
  <c r="B49" i="4"/>
  <c r="F48" i="4"/>
  <c r="F47" i="4"/>
  <c r="F49" i="4" s="1"/>
  <c r="F45" i="4"/>
  <c r="C45" i="4"/>
  <c r="B45" i="4"/>
  <c r="F44" i="4"/>
  <c r="F43" i="4"/>
  <c r="E42" i="4"/>
  <c r="E45" i="4" s="1"/>
  <c r="D42" i="4"/>
  <c r="D45" i="4" s="1"/>
  <c r="C42" i="4"/>
  <c r="B42" i="4"/>
  <c r="F41" i="4"/>
  <c r="F40" i="4"/>
  <c r="F42" i="4" s="1"/>
  <c r="F35" i="4"/>
  <c r="E33" i="4"/>
  <c r="D33" i="4"/>
  <c r="C33" i="4"/>
  <c r="B33" i="4"/>
  <c r="F32" i="4"/>
  <c r="F31" i="4"/>
  <c r="E29" i="4"/>
  <c r="D29" i="4"/>
  <c r="F28" i="4"/>
  <c r="F27" i="4"/>
  <c r="E26" i="4"/>
  <c r="D26" i="4"/>
  <c r="C26" i="4"/>
  <c r="C29" i="4" s="1"/>
  <c r="B26" i="4"/>
  <c r="B29" i="4" s="1"/>
  <c r="F25" i="4"/>
  <c r="F24" i="4"/>
  <c r="F26" i="4" s="1"/>
  <c r="F29" i="4" s="1"/>
  <c r="F19" i="4"/>
  <c r="E17" i="4"/>
  <c r="D17" i="4"/>
  <c r="C17" i="4"/>
  <c r="B17" i="4"/>
  <c r="F16" i="4"/>
  <c r="F15" i="4"/>
  <c r="E13" i="4"/>
  <c r="C13" i="4"/>
  <c r="B13" i="4"/>
  <c r="F12" i="4"/>
  <c r="F750" i="4" s="1"/>
  <c r="F11" i="4"/>
  <c r="F749" i="4" s="1"/>
  <c r="E10" i="4"/>
  <c r="D10" i="4"/>
  <c r="D13" i="4" s="1"/>
  <c r="C10" i="4"/>
  <c r="B10" i="4"/>
  <c r="F9" i="4"/>
  <c r="F747" i="4" s="1"/>
  <c r="F8" i="4"/>
  <c r="F746" i="4" s="1"/>
  <c r="F748" i="4" s="1"/>
  <c r="AA52" i="3"/>
  <c r="V52" i="3"/>
  <c r="Q52" i="3"/>
  <c r="L52" i="3"/>
  <c r="G52" i="3"/>
  <c r="AJ51" i="3"/>
  <c r="AJ53" i="3" s="1"/>
  <c r="AI51" i="3"/>
  <c r="AI53" i="3" s="1"/>
  <c r="AH51" i="3"/>
  <c r="AH53" i="3" s="1"/>
  <c r="AG51" i="3"/>
  <c r="AG53" i="3" s="1"/>
  <c r="AF51" i="3"/>
  <c r="AF53" i="3" s="1"/>
  <c r="AE51" i="3"/>
  <c r="AE53" i="3" s="1"/>
  <c r="AD51" i="3"/>
  <c r="AD53" i="3" s="1"/>
  <c r="AC51" i="3"/>
  <c r="AC53" i="3" s="1"/>
  <c r="AB51" i="3"/>
  <c r="AB53" i="3" s="1"/>
  <c r="Z51" i="3"/>
  <c r="Z53" i="3" s="1"/>
  <c r="Y51" i="3"/>
  <c r="Y53" i="3" s="1"/>
  <c r="X51" i="3"/>
  <c r="X53" i="3" s="1"/>
  <c r="W51" i="3"/>
  <c r="W53" i="3" s="1"/>
  <c r="U51" i="3"/>
  <c r="U53" i="3" s="1"/>
  <c r="T51" i="3"/>
  <c r="T53" i="3" s="1"/>
  <c r="S51" i="3"/>
  <c r="S53" i="3" s="1"/>
  <c r="R51" i="3"/>
  <c r="R53" i="3" s="1"/>
  <c r="P51" i="3"/>
  <c r="P53" i="3" s="1"/>
  <c r="O51" i="3"/>
  <c r="O53" i="3" s="1"/>
  <c r="N51" i="3"/>
  <c r="N53" i="3" s="1"/>
  <c r="M51" i="3"/>
  <c r="M53" i="3" s="1"/>
  <c r="K51" i="3"/>
  <c r="K53" i="3" s="1"/>
  <c r="J51" i="3"/>
  <c r="J53" i="3" s="1"/>
  <c r="I51" i="3"/>
  <c r="I53" i="3" s="1"/>
  <c r="H51" i="3"/>
  <c r="H53" i="3" s="1"/>
  <c r="F51" i="3"/>
  <c r="F53" i="3" s="1"/>
  <c r="E51" i="3"/>
  <c r="E53" i="3" s="1"/>
  <c r="D51" i="3"/>
  <c r="D53" i="3" s="1"/>
  <c r="C51" i="3"/>
  <c r="C53" i="3" s="1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AA47" i="3"/>
  <c r="V47" i="3"/>
  <c r="Q47" i="3"/>
  <c r="L47" i="3"/>
  <c r="G47" i="3"/>
  <c r="AA46" i="3"/>
  <c r="V46" i="3"/>
  <c r="Q46" i="3"/>
  <c r="L46" i="3"/>
  <c r="G46" i="3"/>
  <c r="AA45" i="3"/>
  <c r="V45" i="3"/>
  <c r="Q45" i="3"/>
  <c r="L45" i="3"/>
  <c r="G45" i="3"/>
  <c r="AA44" i="3"/>
  <c r="V44" i="3"/>
  <c r="Q44" i="3"/>
  <c r="L44" i="3"/>
  <c r="G44" i="3"/>
  <c r="AA43" i="3"/>
  <c r="V43" i="3"/>
  <c r="Q43" i="3"/>
  <c r="L43" i="3"/>
  <c r="G43" i="3"/>
  <c r="AA42" i="3"/>
  <c r="V42" i="3"/>
  <c r="Q42" i="3"/>
  <c r="L42" i="3"/>
  <c r="G42" i="3"/>
  <c r="AA41" i="3"/>
  <c r="V41" i="3"/>
  <c r="Q41" i="3"/>
  <c r="L41" i="3"/>
  <c r="G41" i="3"/>
  <c r="AA40" i="3"/>
  <c r="V40" i="3"/>
  <c r="Q40" i="3"/>
  <c r="L40" i="3"/>
  <c r="G40" i="3"/>
  <c r="AA39" i="3"/>
  <c r="V39" i="3"/>
  <c r="Q39" i="3"/>
  <c r="L39" i="3"/>
  <c r="G39" i="3"/>
  <c r="AA38" i="3"/>
  <c r="V38" i="3"/>
  <c r="Q38" i="3"/>
  <c r="L38" i="3"/>
  <c r="G38" i="3"/>
  <c r="AA37" i="3"/>
  <c r="V37" i="3"/>
  <c r="Q37" i="3"/>
  <c r="L37" i="3"/>
  <c r="G37" i="3"/>
  <c r="AA36" i="3"/>
  <c r="V36" i="3"/>
  <c r="Q36" i="3"/>
  <c r="L36" i="3"/>
  <c r="G36" i="3"/>
  <c r="AA35" i="3"/>
  <c r="V35" i="3"/>
  <c r="Q35" i="3"/>
  <c r="L35" i="3"/>
  <c r="G35" i="3"/>
  <c r="AA34" i="3"/>
  <c r="V34" i="3"/>
  <c r="Q34" i="3"/>
  <c r="L34" i="3"/>
  <c r="G34" i="3"/>
  <c r="AA33" i="3"/>
  <c r="V33" i="3"/>
  <c r="Q33" i="3"/>
  <c r="L33" i="3"/>
  <c r="G33" i="3"/>
  <c r="AA32" i="3"/>
  <c r="V32" i="3"/>
  <c r="Q32" i="3"/>
  <c r="L32" i="3"/>
  <c r="G32" i="3"/>
  <c r="AA31" i="3"/>
  <c r="V31" i="3"/>
  <c r="Q31" i="3"/>
  <c r="L31" i="3"/>
  <c r="G31" i="3"/>
  <c r="AA30" i="3"/>
  <c r="V30" i="3"/>
  <c r="Q30" i="3"/>
  <c r="L30" i="3"/>
  <c r="G30" i="3"/>
  <c r="AA29" i="3"/>
  <c r="V29" i="3"/>
  <c r="Q29" i="3"/>
  <c r="L29" i="3"/>
  <c r="G29" i="3"/>
  <c r="AA28" i="3"/>
  <c r="V28" i="3"/>
  <c r="Q28" i="3"/>
  <c r="L28" i="3"/>
  <c r="G28" i="3"/>
  <c r="AA27" i="3"/>
  <c r="V27" i="3"/>
  <c r="Q27" i="3"/>
  <c r="L27" i="3"/>
  <c r="G27" i="3"/>
  <c r="AA26" i="3"/>
  <c r="V26" i="3"/>
  <c r="Q26" i="3"/>
  <c r="L26" i="3"/>
  <c r="G26" i="3"/>
  <c r="AA25" i="3"/>
  <c r="V25" i="3"/>
  <c r="Q25" i="3"/>
  <c r="L25" i="3"/>
  <c r="G25" i="3"/>
  <c r="AA24" i="3"/>
  <c r="V24" i="3"/>
  <c r="Q24" i="3"/>
  <c r="L24" i="3"/>
  <c r="G24" i="3"/>
  <c r="AA23" i="3"/>
  <c r="V23" i="3"/>
  <c r="Q23" i="3"/>
  <c r="L23" i="3"/>
  <c r="G23" i="3"/>
  <c r="AA22" i="3"/>
  <c r="V22" i="3"/>
  <c r="Q22" i="3"/>
  <c r="L22" i="3"/>
  <c r="G22" i="3"/>
  <c r="AA21" i="3"/>
  <c r="V21" i="3"/>
  <c r="Q21" i="3"/>
  <c r="L21" i="3"/>
  <c r="G21" i="3"/>
  <c r="AA20" i="3"/>
  <c r="V20" i="3"/>
  <c r="Q20" i="3"/>
  <c r="L20" i="3"/>
  <c r="G20" i="3"/>
  <c r="AA19" i="3"/>
  <c r="V19" i="3"/>
  <c r="Q19" i="3"/>
  <c r="L19" i="3"/>
  <c r="G19" i="3"/>
  <c r="AA18" i="3"/>
  <c r="V18" i="3"/>
  <c r="Q18" i="3"/>
  <c r="L18" i="3"/>
  <c r="G18" i="3"/>
  <c r="AA17" i="3"/>
  <c r="V17" i="3"/>
  <c r="Q17" i="3"/>
  <c r="L17" i="3"/>
  <c r="G17" i="3"/>
  <c r="AA16" i="3"/>
  <c r="V16" i="3"/>
  <c r="Q16" i="3"/>
  <c r="L16" i="3"/>
  <c r="G16" i="3"/>
  <c r="AA15" i="3"/>
  <c r="V15" i="3"/>
  <c r="Q15" i="3"/>
  <c r="L15" i="3"/>
  <c r="G15" i="3"/>
  <c r="AA14" i="3"/>
  <c r="V14" i="3"/>
  <c r="Q14" i="3"/>
  <c r="L14" i="3"/>
  <c r="G14" i="3"/>
  <c r="AA13" i="3"/>
  <c r="V13" i="3"/>
  <c r="Q13" i="3"/>
  <c r="L13" i="3"/>
  <c r="G13" i="3"/>
  <c r="AA12" i="3"/>
  <c r="V12" i="3"/>
  <c r="Q12" i="3"/>
  <c r="L12" i="3"/>
  <c r="G12" i="3"/>
  <c r="AA11" i="3"/>
  <c r="V11" i="3"/>
  <c r="Q11" i="3"/>
  <c r="L11" i="3"/>
  <c r="G11" i="3"/>
  <c r="AA10" i="3"/>
  <c r="V10" i="3"/>
  <c r="Q10" i="3"/>
  <c r="L10" i="3"/>
  <c r="G10" i="3"/>
  <c r="AA9" i="3"/>
  <c r="V9" i="3"/>
  <c r="Q9" i="3"/>
  <c r="L9" i="3"/>
  <c r="G9" i="3"/>
  <c r="AA8" i="3"/>
  <c r="AA51" i="3" s="1"/>
  <c r="AA53" i="3" s="1"/>
  <c r="V8" i="3"/>
  <c r="V51" i="3" s="1"/>
  <c r="V53" i="3" s="1"/>
  <c r="Q8" i="3"/>
  <c r="Q51" i="3" s="1"/>
  <c r="Q53" i="3" s="1"/>
  <c r="L8" i="3"/>
  <c r="L51" i="3" s="1"/>
  <c r="L53" i="3" s="1"/>
  <c r="G8" i="3"/>
  <c r="G51" i="3" s="1"/>
  <c r="G53" i="3" s="1"/>
  <c r="H54" i="2"/>
  <c r="L54" i="2"/>
  <c r="K53" i="2"/>
  <c r="K55" i="2" s="1"/>
  <c r="J53" i="2"/>
  <c r="J55" i="2" s="1"/>
  <c r="I53" i="2"/>
  <c r="I55" i="2" s="1"/>
  <c r="G53" i="2"/>
  <c r="G55" i="2" s="1"/>
  <c r="F53" i="2"/>
  <c r="F55" i="2" s="1"/>
  <c r="E53" i="2"/>
  <c r="E55" i="2" s="1"/>
  <c r="D53" i="2"/>
  <c r="D55" i="2" s="1"/>
  <c r="C53" i="2"/>
  <c r="C55" i="2" s="1"/>
  <c r="L52" i="2"/>
  <c r="H52" i="2"/>
  <c r="L51" i="2"/>
  <c r="H51" i="2"/>
  <c r="L50" i="2"/>
  <c r="H50" i="2"/>
  <c r="L49" i="2"/>
  <c r="H49" i="2"/>
  <c r="L48" i="2"/>
  <c r="H48" i="2"/>
  <c r="L47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L40" i="2"/>
  <c r="H40" i="2"/>
  <c r="L39" i="2"/>
  <c r="H39" i="2"/>
  <c r="L38" i="2"/>
  <c r="H38" i="2"/>
  <c r="L37" i="2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24" i="2"/>
  <c r="H24" i="2"/>
  <c r="L23" i="2"/>
  <c r="H23" i="2"/>
  <c r="L22" i="2"/>
  <c r="H22" i="2"/>
  <c r="L21" i="2"/>
  <c r="H21" i="2"/>
  <c r="L20" i="2"/>
  <c r="H20" i="2"/>
  <c r="L19" i="2"/>
  <c r="H19" i="2"/>
  <c r="L18" i="2"/>
  <c r="H18" i="2"/>
  <c r="L17" i="2"/>
  <c r="H17" i="2"/>
  <c r="L16" i="2"/>
  <c r="H16" i="2"/>
  <c r="L15" i="2"/>
  <c r="H15" i="2"/>
  <c r="L14" i="2"/>
  <c r="H14" i="2"/>
  <c r="L13" i="2"/>
  <c r="H13" i="2"/>
  <c r="L12" i="2"/>
  <c r="H12" i="2"/>
  <c r="L11" i="2"/>
  <c r="H11" i="2"/>
  <c r="L10" i="2"/>
  <c r="L53" i="2" s="1"/>
  <c r="L55" i="2" s="1"/>
  <c r="H10" i="2"/>
  <c r="H53" i="2" s="1"/>
  <c r="K54" i="1"/>
  <c r="I54" i="1"/>
  <c r="G54" i="1"/>
  <c r="E54" i="1"/>
  <c r="C54" i="1"/>
  <c r="M53" i="1"/>
  <c r="H53" i="1"/>
  <c r="L52" i="1"/>
  <c r="L54" i="1" s="1"/>
  <c r="K52" i="1"/>
  <c r="J52" i="1"/>
  <c r="J54" i="1" s="1"/>
  <c r="I52" i="1"/>
  <c r="G52" i="1"/>
  <c r="F52" i="1"/>
  <c r="F54" i="1" s="1"/>
  <c r="E52" i="1"/>
  <c r="D52" i="1"/>
  <c r="D54" i="1" s="1"/>
  <c r="C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H52" i="1" s="1"/>
  <c r="H54" i="1" s="1"/>
  <c r="M9" i="1"/>
  <c r="M52" i="1" s="1"/>
  <c r="M54" i="1" s="1"/>
  <c r="H9" i="1"/>
  <c r="F805" i="4" l="1"/>
  <c r="F751" i="4"/>
  <c r="F806" i="4" s="1"/>
  <c r="E805" i="4"/>
  <c r="E751" i="4"/>
  <c r="E806" i="4" s="1"/>
  <c r="F753" i="4"/>
  <c r="F17" i="4"/>
  <c r="B805" i="4"/>
  <c r="B751" i="4"/>
  <c r="B806" i="4" s="1"/>
  <c r="F10" i="4"/>
  <c r="F13" i="4" s="1"/>
  <c r="F754" i="4"/>
  <c r="F33" i="4"/>
  <c r="F77" i="4"/>
  <c r="F80" i="4" s="1"/>
  <c r="F100" i="4"/>
  <c r="C751" i="4"/>
  <c r="C806" i="4" s="1"/>
  <c r="C805" i="4"/>
  <c r="D805" i="4"/>
  <c r="D751" i="4"/>
  <c r="D806" i="4" s="1"/>
  <c r="D755" i="4"/>
  <c r="D809" i="4" s="1"/>
  <c r="F757" i="4"/>
  <c r="F811" i="4" s="1"/>
  <c r="E808" i="4"/>
  <c r="B808" i="4"/>
  <c r="C808" i="4"/>
  <c r="H55" i="2"/>
  <c r="F755" i="4" l="1"/>
  <c r="F809" i="4" s="1"/>
  <c r="F808" i="4"/>
</calcChain>
</file>

<file path=xl/sharedStrings.xml><?xml version="1.0" encoding="utf-8"?>
<sst xmlns="http://schemas.openxmlformats.org/spreadsheetml/2006/main" count="1031" uniqueCount="194">
  <si>
    <t>Bangladesh Insurance Association</t>
  </si>
  <si>
    <t>Balance Sheets of General Insurance Companies (including SBC) as at 31st December, 2010</t>
  </si>
  <si>
    <t>Assets :</t>
  </si>
  <si>
    <t>Liabilities :</t>
  </si>
  <si>
    <t>Figures in Taka</t>
  </si>
  <si>
    <t>SL#</t>
  </si>
  <si>
    <t>Name of Company</t>
  </si>
  <si>
    <t>Investments</t>
  </si>
  <si>
    <t>Fixed Deposits</t>
  </si>
  <si>
    <t>Cash &amp; Bank Balances</t>
  </si>
  <si>
    <t>Debtors</t>
  </si>
  <si>
    <t>Other Assets</t>
  </si>
  <si>
    <t>Total Assets</t>
  </si>
  <si>
    <t>Share Capital</t>
  </si>
  <si>
    <t>Reserves</t>
  </si>
  <si>
    <t>Creditors</t>
  </si>
  <si>
    <t>Total Liabilities</t>
  </si>
  <si>
    <t>Bangladesh Gen. Ins. Co. Ltd.</t>
  </si>
  <si>
    <t>Peoples Insurance Co.Ltd.</t>
  </si>
  <si>
    <t>United Insurance Co. Ltd.</t>
  </si>
  <si>
    <t>Bangladesh Co-operative Ins. Ltd.</t>
  </si>
  <si>
    <t xml:space="preserve">Green Delta Insurance Co.Ltd. </t>
  </si>
  <si>
    <t>Pragati Insurance Co. ltd.</t>
  </si>
  <si>
    <t>Eastern Insurance Co. Ltd.</t>
  </si>
  <si>
    <t>Eastland Insurance Co. Ltd.</t>
  </si>
  <si>
    <t>Karnaphuli Insurance Co. Ltd.</t>
  </si>
  <si>
    <t>Janata Insurance Co. Ltd.</t>
  </si>
  <si>
    <t>Phoenix Insurance Co. Ltd.</t>
  </si>
  <si>
    <t>Federal Insurance Co. Ltd.</t>
  </si>
  <si>
    <t>Central Insurance Co. Ltd</t>
  </si>
  <si>
    <t>Reliance Insurance Co. Ltd</t>
  </si>
  <si>
    <t>Rupali Insurance Co. Ltd</t>
  </si>
  <si>
    <t>Purabi Gen. Insurance Co. Ltd</t>
  </si>
  <si>
    <t>City Gen. Insurance Co. Ltd</t>
  </si>
  <si>
    <t>Provati Insurance Co. Ltd</t>
  </si>
  <si>
    <t>Prime Insurance Co. Ltd</t>
  </si>
  <si>
    <t>Meghna Insurance Co. Ltd</t>
  </si>
  <si>
    <t>Pioneer Insurance Co. Ltd</t>
  </si>
  <si>
    <t>Mercantile Insurance Co. Ltd</t>
  </si>
  <si>
    <t>Bangladesh National Ins. Co. Ltd.</t>
  </si>
  <si>
    <t>Northern Gen. Ins. Co. Ltd.</t>
  </si>
  <si>
    <t>Nitol Insurance Co. Ltd</t>
  </si>
  <si>
    <t>Standard Insurance Co. Ltd</t>
  </si>
  <si>
    <t>South Asia Insurance Co. Ltd</t>
  </si>
  <si>
    <t>Paramount Insurance Co. Ltd</t>
  </si>
  <si>
    <t>Continantal Insurance Co. Ltd</t>
  </si>
  <si>
    <t>Agrani Insurance Co. Ltd</t>
  </si>
  <si>
    <t>Islami Insurance Bangladesh Ltd.</t>
  </si>
  <si>
    <t>Islami Com. Insurance Co. Ltd</t>
  </si>
  <si>
    <t>Global Insurance Co. Ltd</t>
  </si>
  <si>
    <t>SonarBangla Insurance Co. Ltd</t>
  </si>
  <si>
    <t>Express Insurance Co. Ltd</t>
  </si>
  <si>
    <t>Asia Insurance Ltd</t>
  </si>
  <si>
    <t>Republic Insurance Co. Ltd</t>
  </si>
  <si>
    <t>Crystal Insurance Co. Ltd</t>
  </si>
  <si>
    <t>Dhaka Insurance Co. Ltd</t>
  </si>
  <si>
    <t>Union Insurance Co. Ltd</t>
  </si>
  <si>
    <t>Asia Pacific  Gen. Ins. Co. Ltd.</t>
  </si>
  <si>
    <t>Desh Gen.Insurance Co. Ltd</t>
  </si>
  <si>
    <t>Takaful Islami Insurance ltd.</t>
  </si>
  <si>
    <t xml:space="preserve">Total - </t>
  </si>
  <si>
    <t>Sadharan Bima Corporation</t>
  </si>
  <si>
    <t xml:space="preserve">Grand Total - </t>
  </si>
  <si>
    <t>Revenue Accounts of General insurance Companies (including SBC) for the year ended 31st december, 2010</t>
  </si>
  <si>
    <t>Net Claims</t>
  </si>
  <si>
    <t>Management Expenses       (excluding agency commission)</t>
  </si>
  <si>
    <t>Agency Commission</t>
  </si>
  <si>
    <t>Unexpired Risk Reserves</t>
  </si>
  <si>
    <t>Profit / Loss</t>
  </si>
  <si>
    <t>Total</t>
  </si>
  <si>
    <t>Last years balance</t>
  </si>
  <si>
    <t>Net Premium</t>
  </si>
  <si>
    <t>Other Income</t>
  </si>
  <si>
    <t>Bangladesh Gen. Insurance Co. Ltd.</t>
  </si>
  <si>
    <t>Bangladesh National Ins. Co.  Ltd.</t>
  </si>
  <si>
    <t>Bangaldesh Insurance Association</t>
  </si>
  <si>
    <t>General Insurance Companies Achievement - 2010</t>
  </si>
  <si>
    <t>Sl#</t>
  </si>
  <si>
    <t>Name of the Company</t>
  </si>
  <si>
    <t>Gross Premium</t>
  </si>
  <si>
    <t>Gross Claims</t>
  </si>
  <si>
    <t xml:space="preserve">                                                   Underwriting Profit /(loss) </t>
  </si>
  <si>
    <t xml:space="preserve">Net profit </t>
  </si>
  <si>
    <t>Income Tax</t>
  </si>
  <si>
    <t>Dividend</t>
  </si>
  <si>
    <t>Reserve</t>
  </si>
  <si>
    <t>Balance of P&amp;L Appropriation</t>
  </si>
  <si>
    <t>Investment</t>
  </si>
  <si>
    <t>Fixed deposit with Banks</t>
  </si>
  <si>
    <t>Investment/ Other Income</t>
  </si>
  <si>
    <t>Fire</t>
  </si>
  <si>
    <t xml:space="preserve">Marine </t>
  </si>
  <si>
    <t xml:space="preserve">Motor </t>
  </si>
  <si>
    <t>Misc./Acct.</t>
  </si>
  <si>
    <t>Peoples Insurance  Co. Ltd.</t>
  </si>
  <si>
    <t>Bangladesh Co-Operative Ins. Ltd.</t>
  </si>
  <si>
    <t>Green Delta Insurance Co. Ltd.</t>
  </si>
  <si>
    <t>Pragati Insurance Ltd.</t>
  </si>
  <si>
    <t>Central Insurance Co. Ltd.</t>
  </si>
  <si>
    <t>Reliance Insurance Limited</t>
  </si>
  <si>
    <t>Rupali Insurance Co. Ltd.</t>
  </si>
  <si>
    <t>Purabi Gen. Insurance Co. Ltd.</t>
  </si>
  <si>
    <t>City Gen. Insurance Co. Ltd.</t>
  </si>
  <si>
    <t>Provati Insurance Co. Ltd.</t>
  </si>
  <si>
    <t>Prime Insurance Co. Ltd.</t>
  </si>
  <si>
    <t>Meghna Insurance Co. Ltd.</t>
  </si>
  <si>
    <t>Pioneer Insurance Co. Ltd.</t>
  </si>
  <si>
    <t>Mercantile Insurance Co. Ltd.</t>
  </si>
  <si>
    <t>Nitol Insurance Co. Ltd.</t>
  </si>
  <si>
    <t>Standard Insurance Ltd.</t>
  </si>
  <si>
    <t>South Asia Insurance Co. Ltd.</t>
  </si>
  <si>
    <t>Paramount Insurance Co. Ltd.</t>
  </si>
  <si>
    <t>Continental Insurance Ltd.</t>
  </si>
  <si>
    <t>Agrani Insurance Co. Ltd.</t>
  </si>
  <si>
    <t>Islami Commercial Ins. Co. Ltd.</t>
  </si>
  <si>
    <t>Global Insurance Ltd.</t>
  </si>
  <si>
    <t>Sonar Bangla Insurance Ltd.</t>
  </si>
  <si>
    <t>Express Insurance Limited</t>
  </si>
  <si>
    <t>Asia Insurance Limited</t>
  </si>
  <si>
    <t>Republic Insurance Co. Ltd.</t>
  </si>
  <si>
    <t>Crystal Insurance Co. Ltd.</t>
  </si>
  <si>
    <t>Dhaka Insurance Ltd.</t>
  </si>
  <si>
    <t>Union Insurance Co. Ltd.</t>
  </si>
  <si>
    <t>Asia Pacific Gen. In. Co. Ltd.</t>
  </si>
  <si>
    <t>Desh Gen. Insurance Co. Ltd.</t>
  </si>
  <si>
    <t>Takaful Islami Insurance Ltd.</t>
  </si>
  <si>
    <t>Grand Total</t>
  </si>
  <si>
    <t>Premium, Re-Insurance, Claims and R/I Commission Statement of Non-Life</t>
  </si>
  <si>
    <t>Insurance Companies for the year ended 31st December, 2010.</t>
  </si>
  <si>
    <r>
      <t xml:space="preserve">1. </t>
    </r>
    <r>
      <rPr>
        <b/>
        <sz val="11"/>
        <rFont val="Tahoma"/>
        <family val="2"/>
      </rPr>
      <t xml:space="preserve">  Bangladesh General Insurance Co. Ltd.</t>
    </r>
  </si>
  <si>
    <t>Particulars</t>
  </si>
  <si>
    <t>Marine</t>
  </si>
  <si>
    <t>Motor</t>
  </si>
  <si>
    <t>Misc.</t>
  </si>
  <si>
    <t>Premium Income-OWN</t>
  </si>
  <si>
    <t>Premium Income-PSB</t>
  </si>
  <si>
    <t>Gross premium</t>
  </si>
  <si>
    <t>Less : Reinsurance ceded</t>
  </si>
  <si>
    <t>Add : Re-insurance accepted</t>
  </si>
  <si>
    <t>NET PREMIUM</t>
  </si>
  <si>
    <t>Gross claim</t>
  </si>
  <si>
    <t>Less : Re-insurance adjustment</t>
  </si>
  <si>
    <t>NET CLAIM</t>
  </si>
  <si>
    <t>NET R/I COMMISSION</t>
  </si>
  <si>
    <r>
      <t xml:space="preserve">2.   </t>
    </r>
    <r>
      <rPr>
        <b/>
        <sz val="11"/>
        <rFont val="Tahoma"/>
        <family val="2"/>
      </rPr>
      <t>Peoples Insurance Co. Ltd.</t>
    </r>
  </si>
  <si>
    <r>
      <t xml:space="preserve">3.     </t>
    </r>
    <r>
      <rPr>
        <b/>
        <sz val="11"/>
        <rFont val="Tahoma"/>
        <family val="2"/>
      </rPr>
      <t>United Insurance Co. Ltd.</t>
    </r>
  </si>
  <si>
    <r>
      <t xml:space="preserve">4.   Bangladesh Co-operative </t>
    </r>
    <r>
      <rPr>
        <b/>
        <sz val="11"/>
        <rFont val="Tahoma"/>
        <family val="2"/>
      </rPr>
      <t>Insurance Ltd.</t>
    </r>
  </si>
  <si>
    <r>
      <t xml:space="preserve">5.   </t>
    </r>
    <r>
      <rPr>
        <b/>
        <sz val="11"/>
        <rFont val="Tahoma"/>
        <family val="2"/>
      </rPr>
      <t>Green Delta Insurance Co. Ltd.</t>
    </r>
  </si>
  <si>
    <r>
      <t xml:space="preserve">6.  </t>
    </r>
    <r>
      <rPr>
        <b/>
        <sz val="11"/>
        <rFont val="Tahoma"/>
        <family val="2"/>
      </rPr>
      <t>Pragati Insurance Ltd.</t>
    </r>
  </si>
  <si>
    <r>
      <t xml:space="preserve">7.  </t>
    </r>
    <r>
      <rPr>
        <b/>
        <sz val="11"/>
        <rFont val="Tahoma"/>
        <family val="2"/>
      </rPr>
      <t>Eastern Insurance Co. Ltd.</t>
    </r>
  </si>
  <si>
    <r>
      <t>8.</t>
    </r>
    <r>
      <rPr>
        <b/>
        <sz val="11"/>
        <rFont val="Tahoma"/>
        <family val="2"/>
      </rPr>
      <t xml:space="preserve">   Eastland Insurance Co. Ltd.</t>
    </r>
  </si>
  <si>
    <r>
      <t xml:space="preserve">9.    </t>
    </r>
    <r>
      <rPr>
        <b/>
        <sz val="11"/>
        <rFont val="Tahoma"/>
        <family val="2"/>
      </rPr>
      <t>Karnaphuli Insuance Co. Ltd.</t>
    </r>
  </si>
  <si>
    <r>
      <t>10.</t>
    </r>
    <r>
      <rPr>
        <b/>
        <sz val="11"/>
        <rFont val="Tahoma"/>
        <family val="2"/>
      </rPr>
      <t xml:space="preserve">    Janata Insurance Co. Ltd.</t>
    </r>
  </si>
  <si>
    <r>
      <t xml:space="preserve">11.    </t>
    </r>
    <r>
      <rPr>
        <b/>
        <sz val="11"/>
        <rFont val="Tahoma"/>
        <family val="2"/>
      </rPr>
      <t>Phoenix Insurance Co. Ltd.</t>
    </r>
  </si>
  <si>
    <r>
      <t xml:space="preserve">12.   </t>
    </r>
    <r>
      <rPr>
        <b/>
        <sz val="11"/>
        <rFont val="Tahoma"/>
        <family val="2"/>
      </rPr>
      <t>Federal Insurance Co. Ltd.</t>
    </r>
  </si>
  <si>
    <r>
      <t xml:space="preserve">13.   </t>
    </r>
    <r>
      <rPr>
        <b/>
        <sz val="11"/>
        <rFont val="Tahoma"/>
        <family val="2"/>
      </rPr>
      <t>Central Insurance Co. Ltd.</t>
    </r>
  </si>
  <si>
    <r>
      <t xml:space="preserve">14.   </t>
    </r>
    <r>
      <rPr>
        <b/>
        <sz val="11"/>
        <rFont val="Tahoma"/>
        <family val="2"/>
      </rPr>
      <t>Reliance Insurance Ltd.</t>
    </r>
  </si>
  <si>
    <r>
      <t xml:space="preserve">15.   </t>
    </r>
    <r>
      <rPr>
        <b/>
        <sz val="11"/>
        <rFont val="Tahoma"/>
        <family val="2"/>
      </rPr>
      <t>Rupali Insurance Co. Ltd.</t>
    </r>
  </si>
  <si>
    <r>
      <t xml:space="preserve">16.   </t>
    </r>
    <r>
      <rPr>
        <b/>
        <sz val="11"/>
        <rFont val="Tahoma"/>
        <family val="2"/>
      </rPr>
      <t>Purabi General Insurance Co. Ltd.</t>
    </r>
  </si>
  <si>
    <r>
      <t xml:space="preserve">17. </t>
    </r>
    <r>
      <rPr>
        <b/>
        <sz val="11"/>
        <rFont val="Tahoma"/>
        <family val="2"/>
      </rPr>
      <t>City General Insurance Co. Ltd.</t>
    </r>
  </si>
  <si>
    <r>
      <t xml:space="preserve">18.   </t>
    </r>
    <r>
      <rPr>
        <b/>
        <sz val="11"/>
        <rFont val="Tahoma"/>
        <family val="2"/>
      </rPr>
      <t>Provati Insurance Co. Ltd.</t>
    </r>
  </si>
  <si>
    <r>
      <t xml:space="preserve">19.    </t>
    </r>
    <r>
      <rPr>
        <b/>
        <sz val="11"/>
        <rFont val="Tahoma"/>
        <family val="2"/>
      </rPr>
      <t>Prime Insurance Co. Ltd.</t>
    </r>
  </si>
  <si>
    <r>
      <t xml:space="preserve">20.  </t>
    </r>
    <r>
      <rPr>
        <b/>
        <sz val="11"/>
        <rFont val="Tahoma"/>
        <family val="2"/>
      </rPr>
      <t xml:space="preserve">  Meghna Insurance Co. Ltd.</t>
    </r>
  </si>
  <si>
    <r>
      <t xml:space="preserve">21.   </t>
    </r>
    <r>
      <rPr>
        <b/>
        <sz val="11"/>
        <rFont val="Tahoma"/>
        <family val="2"/>
      </rPr>
      <t>Pioneer Insurance Co. Ltd.</t>
    </r>
  </si>
  <si>
    <r>
      <t xml:space="preserve">22.   </t>
    </r>
    <r>
      <rPr>
        <b/>
        <sz val="11"/>
        <rFont val="Tahoma"/>
        <family val="2"/>
      </rPr>
      <t>Mercantile Insurance Co. Ltd.</t>
    </r>
  </si>
  <si>
    <r>
      <t xml:space="preserve">23.   </t>
    </r>
    <r>
      <rPr>
        <b/>
        <sz val="11"/>
        <rFont val="Tahoma"/>
        <family val="2"/>
      </rPr>
      <t>Bangladesh National Insurance Co. Ltd.</t>
    </r>
  </si>
  <si>
    <r>
      <t xml:space="preserve">24.   </t>
    </r>
    <r>
      <rPr>
        <b/>
        <sz val="11"/>
        <rFont val="Tahoma"/>
        <family val="2"/>
      </rPr>
      <t>Northern General Insurance Co. Ltd.</t>
    </r>
  </si>
  <si>
    <r>
      <t xml:space="preserve">25.   </t>
    </r>
    <r>
      <rPr>
        <b/>
        <sz val="11"/>
        <rFont val="Tahoma"/>
        <family val="2"/>
      </rPr>
      <t>Nitol Insurance Co. Ltd.</t>
    </r>
  </si>
  <si>
    <r>
      <t xml:space="preserve">26.    </t>
    </r>
    <r>
      <rPr>
        <b/>
        <sz val="11"/>
        <rFont val="Tahoma"/>
        <family val="2"/>
      </rPr>
      <t>Standard Insurance Ltd.</t>
    </r>
  </si>
  <si>
    <r>
      <t xml:space="preserve">27.  </t>
    </r>
    <r>
      <rPr>
        <b/>
        <sz val="11"/>
        <rFont val="Tahoma"/>
        <family val="2"/>
      </rPr>
      <t>South Asia Insurance Co. Ltd.</t>
    </r>
  </si>
  <si>
    <r>
      <t xml:space="preserve">28.  </t>
    </r>
    <r>
      <rPr>
        <b/>
        <sz val="11"/>
        <rFont val="Tahoma"/>
        <family val="2"/>
      </rPr>
      <t xml:space="preserve"> Paramount Insurance Co. Ltd.</t>
    </r>
  </si>
  <si>
    <r>
      <t xml:space="preserve">29.   </t>
    </r>
    <r>
      <rPr>
        <b/>
        <sz val="11"/>
        <rFont val="Tahoma"/>
        <family val="2"/>
      </rPr>
      <t>Continental Insurance Co. Ltd.</t>
    </r>
  </si>
  <si>
    <r>
      <t xml:space="preserve">30.   </t>
    </r>
    <r>
      <rPr>
        <b/>
        <sz val="11"/>
        <rFont val="Tahoma"/>
        <family val="2"/>
      </rPr>
      <t>Agrani Insurance Co. Ltd.</t>
    </r>
  </si>
  <si>
    <r>
      <t xml:space="preserve">31.   </t>
    </r>
    <r>
      <rPr>
        <b/>
        <sz val="11"/>
        <rFont val="Tahoma"/>
        <family val="2"/>
      </rPr>
      <t>Islami Insurance Bangladesh Ltd.</t>
    </r>
  </si>
  <si>
    <r>
      <t xml:space="preserve">32.   </t>
    </r>
    <r>
      <rPr>
        <b/>
        <sz val="11"/>
        <rFont val="Tahoma"/>
        <family val="2"/>
      </rPr>
      <t>Islami Commercial Insurance Co. Ltd.</t>
    </r>
  </si>
  <si>
    <t>33.   Global Insurance Ltd.</t>
  </si>
  <si>
    <t>34.   Sonar Bangla Insurance Ltd.</t>
  </si>
  <si>
    <r>
      <t xml:space="preserve">35.    </t>
    </r>
    <r>
      <rPr>
        <b/>
        <sz val="11"/>
        <rFont val="Tahoma"/>
        <family val="2"/>
      </rPr>
      <t>Express Insurance Ltd.</t>
    </r>
  </si>
  <si>
    <r>
      <t xml:space="preserve">36.   </t>
    </r>
    <r>
      <rPr>
        <b/>
        <sz val="11"/>
        <rFont val="Tahoma"/>
        <family val="2"/>
      </rPr>
      <t>Asia Insurance Ltd.</t>
    </r>
  </si>
  <si>
    <r>
      <t xml:space="preserve">37.   </t>
    </r>
    <r>
      <rPr>
        <b/>
        <sz val="11"/>
        <rFont val="Tahoma"/>
        <family val="2"/>
      </rPr>
      <t>Republic Insurance Co. Ltd.</t>
    </r>
  </si>
  <si>
    <r>
      <t xml:space="preserve">38.   </t>
    </r>
    <r>
      <rPr>
        <b/>
        <sz val="11"/>
        <rFont val="Tahoma"/>
        <family val="2"/>
      </rPr>
      <t>Crystal Insurance Co. Ltd.</t>
    </r>
  </si>
  <si>
    <r>
      <t xml:space="preserve">39.   </t>
    </r>
    <r>
      <rPr>
        <b/>
        <sz val="11"/>
        <rFont val="Tahoma"/>
        <family val="2"/>
      </rPr>
      <t xml:space="preserve"> Dhaka Insurance Ltd.</t>
    </r>
  </si>
  <si>
    <r>
      <t xml:space="preserve">40.    </t>
    </r>
    <r>
      <rPr>
        <b/>
        <sz val="11"/>
        <rFont val="Tahoma"/>
        <family val="2"/>
      </rPr>
      <t>Union Insurance Co. Ltd.</t>
    </r>
  </si>
  <si>
    <r>
      <t xml:space="preserve">41.   </t>
    </r>
    <r>
      <rPr>
        <b/>
        <sz val="11"/>
        <rFont val="Tahoma"/>
        <family val="2"/>
      </rPr>
      <t>Asia Pacific General Insurance Co. Ltd.</t>
    </r>
  </si>
  <si>
    <r>
      <t xml:space="preserve">42.    </t>
    </r>
    <r>
      <rPr>
        <b/>
        <sz val="11"/>
        <rFont val="Tahoma"/>
        <family val="2"/>
      </rPr>
      <t>Desh General Insurance Co. Ltd.</t>
    </r>
  </si>
  <si>
    <r>
      <t xml:space="preserve">43.   </t>
    </r>
    <r>
      <rPr>
        <b/>
        <sz val="11"/>
        <rFont val="Tahoma"/>
        <family val="2"/>
      </rPr>
      <t>Takaful Islami Insurance Co. Ld.</t>
    </r>
  </si>
  <si>
    <t>Consulidated Statement showing Premium, Reinsurance, Claims</t>
  </si>
  <si>
    <t xml:space="preserve">and R/I Commission of Non-Life Insurance Companies </t>
  </si>
  <si>
    <t>for the year ended 31st December, 2010</t>
  </si>
  <si>
    <t>Premium, Reinsurance, claims and reinsurance commission of</t>
  </si>
  <si>
    <t>Sadharam Bima Corporation for the year ended 31st December, 2010</t>
  </si>
  <si>
    <t>Grand summary of premium, reinsruance, claims and reinsurance</t>
  </si>
  <si>
    <t>commission stateemnt of general insurance companies</t>
  </si>
  <si>
    <t>including SBC for the year ended 31st December,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</si>
</sst>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_ * #,##0_ ;_ * \-#,##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8.5"/>
      <name val="Arial"/>
      <family val="2"/>
    </font>
    <font>
      <sz val="7"/>
      <name val="Tahoma"/>
      <family val="2"/>
    </font>
    <font>
      <sz val="7"/>
      <name val="Arial"/>
    </font>
    <font>
      <sz val="6.5"/>
      <name val="Tahoma"/>
      <family val="2"/>
    </font>
    <font>
      <sz val="6.5"/>
      <name val="Arial"/>
    </font>
    <font>
      <b/>
      <sz val="6.5"/>
      <name val="Tahoma"/>
      <family val="2"/>
    </font>
    <font>
      <sz val="7.5"/>
      <name val="Arial"/>
    </font>
    <font>
      <b/>
      <sz val="12"/>
      <name val="Arial"/>
      <family val="2"/>
    </font>
    <font>
      <b/>
      <sz val="7"/>
      <name val="Arial"/>
      <family val="2"/>
    </font>
    <font>
      <b/>
      <sz val="9"/>
      <name val="Tahoma"/>
      <family val="2"/>
    </font>
    <font>
      <b/>
      <sz val="9"/>
      <name val="Arial"/>
      <family val="2"/>
    </font>
    <font>
      <b/>
      <sz val="7"/>
      <name val="Tahoma"/>
      <family val="2"/>
    </font>
    <font>
      <b/>
      <sz val="16.5"/>
      <name val="Tahoma"/>
      <family val="2"/>
    </font>
    <font>
      <b/>
      <sz val="17"/>
      <name val="Tahoma"/>
      <family val="2"/>
    </font>
    <font>
      <sz val="8"/>
      <name val="Tahoma"/>
      <family val="2"/>
    </font>
    <font>
      <b/>
      <sz val="12"/>
      <name val="MS Serif"/>
      <family val="1"/>
    </font>
    <font>
      <b/>
      <sz val="7.5"/>
      <name val="Tahoma"/>
      <family val="2"/>
    </font>
    <font>
      <sz val="7.5"/>
      <name val="Tahoma"/>
      <family val="2"/>
    </font>
    <font>
      <b/>
      <sz val="13"/>
      <name val="Tahoma"/>
      <family val="2"/>
    </font>
    <font>
      <sz val="10"/>
      <name val="Tahoma"/>
      <family val="2"/>
    </font>
    <font>
      <b/>
      <u/>
      <sz val="13"/>
      <name val="Tahoma"/>
      <family val="2"/>
    </font>
    <font>
      <b/>
      <sz val="11"/>
      <name val="Tahoma"/>
      <family val="2"/>
    </font>
    <font>
      <b/>
      <u/>
      <sz val="10"/>
      <name val="Tahoma"/>
      <family val="2"/>
    </font>
    <font>
      <b/>
      <sz val="14"/>
      <name val="Tahoma"/>
      <family val="2"/>
    </font>
    <font>
      <b/>
      <sz val="12.5"/>
      <name val="Tahoma"/>
      <family val="2"/>
    </font>
    <font>
      <b/>
      <u/>
      <sz val="9"/>
      <name val="Tahoma"/>
      <family val="2"/>
    </font>
    <font>
      <b/>
      <sz val="8"/>
      <name val="Tahoma"/>
      <family val="2"/>
    </font>
    <font>
      <sz val="8.5"/>
      <name val="Tahoma"/>
      <family val="2"/>
    </font>
    <font>
      <b/>
      <sz val="12"/>
      <name val="Tahoma"/>
      <family val="2"/>
    </font>
    <font>
      <b/>
      <sz val="8.5"/>
      <name val="Tahoma"/>
      <family val="2"/>
    </font>
    <font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13" fillId="0" borderId="1" xfId="1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4" fillId="0" borderId="0" xfId="0" applyFont="1"/>
    <xf numFmtId="0" fontId="21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6" fontId="21" fillId="0" borderId="0" xfId="1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6" fontId="8" fillId="0" borderId="0" xfId="1" applyNumberFormat="1" applyFont="1" applyAlignment="1">
      <alignment vertical="center"/>
    </xf>
    <xf numFmtId="166" fontId="24" fillId="0" borderId="0" xfId="1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0" xfId="0" applyFont="1" applyBorder="1"/>
    <xf numFmtId="0" fontId="21" fillId="0" borderId="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166" fontId="26" fillId="0" borderId="4" xfId="1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166" fontId="26" fillId="0" borderId="1" xfId="1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166" fontId="26" fillId="0" borderId="3" xfId="1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6" fillId="0" borderId="9" xfId="1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6" fontId="6" fillId="0" borderId="11" xfId="1" applyNumberFormat="1" applyFont="1" applyBorder="1" applyAlignment="1">
      <alignment vertical="center"/>
    </xf>
    <xf numFmtId="166" fontId="6" fillId="0" borderId="12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26" fillId="0" borderId="0" xfId="1" applyNumberFormat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6" fontId="21" fillId="0" borderId="4" xfId="1" applyNumberFormat="1" applyFont="1" applyBorder="1" applyAlignment="1">
      <alignment vertical="center"/>
    </xf>
    <xf numFmtId="166" fontId="33" fillId="0" borderId="4" xfId="1" applyNumberFormat="1" applyFont="1" applyBorder="1" applyAlignment="1">
      <alignment vertical="center"/>
    </xf>
    <xf numFmtId="166" fontId="34" fillId="0" borderId="0" xfId="1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166" fontId="21" fillId="0" borderId="1" xfId="1" applyNumberFormat="1" applyFont="1" applyBorder="1" applyAlignment="1">
      <alignment vertical="center"/>
    </xf>
    <xf numFmtId="166" fontId="33" fillId="0" borderId="3" xfId="1" applyNumberFormat="1" applyFont="1" applyBorder="1" applyAlignment="1">
      <alignment vertical="center"/>
    </xf>
    <xf numFmtId="166" fontId="21" fillId="0" borderId="3" xfId="1" applyNumberFormat="1" applyFont="1" applyBorder="1" applyAlignment="1">
      <alignment vertical="center"/>
    </xf>
    <xf numFmtId="166" fontId="33" fillId="0" borderId="9" xfId="1" applyNumberFormat="1" applyFont="1" applyBorder="1" applyAlignment="1">
      <alignment vertical="center"/>
    </xf>
    <xf numFmtId="166" fontId="33" fillId="0" borderId="11" xfId="1" applyNumberFormat="1" applyFont="1" applyBorder="1" applyAlignment="1">
      <alignment vertical="center"/>
    </xf>
    <xf numFmtId="166" fontId="33" fillId="0" borderId="12" xfId="1" applyNumberFormat="1" applyFont="1" applyBorder="1" applyAlignment="1">
      <alignment vertical="center"/>
    </xf>
    <xf numFmtId="166" fontId="33" fillId="0" borderId="1" xfId="1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36" fillId="0" borderId="9" xfId="1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6" fontId="36" fillId="0" borderId="4" xfId="1" applyNumberFormat="1" applyFont="1" applyBorder="1" applyAlignment="1">
      <alignment vertical="center"/>
    </xf>
    <xf numFmtId="166" fontId="36" fillId="0" borderId="11" xfId="1" applyNumberFormat="1" applyFont="1" applyBorder="1" applyAlignment="1">
      <alignment vertical="center"/>
    </xf>
    <xf numFmtId="166" fontId="36" fillId="0" borderId="12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/>
    <xf numFmtId="43" fontId="6" fillId="0" borderId="0" xfId="1" applyFont="1" applyBorder="1" applyAlignment="1">
      <alignment vertical="center"/>
    </xf>
    <xf numFmtId="43" fontId="26" fillId="0" borderId="0" xfId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E9" sqref="E9"/>
    </sheetView>
  </sheetViews>
  <sheetFormatPr defaultRowHeight="12.75" x14ac:dyDescent="0.2"/>
  <cols>
    <col min="1" max="1" width="3.5703125" style="2" customWidth="1"/>
    <col min="2" max="2" width="20.42578125" style="2" customWidth="1"/>
    <col min="3" max="3" width="11.5703125" style="2" customWidth="1"/>
    <col min="4" max="4" width="14.42578125" style="2" customWidth="1"/>
    <col min="5" max="5" width="12.140625" style="2" customWidth="1"/>
    <col min="6" max="6" width="14.85546875" style="2" customWidth="1"/>
    <col min="7" max="7" width="16.5703125" style="2" customWidth="1"/>
    <col min="8" max="8" width="16.7109375" style="2" customWidth="1"/>
    <col min="9" max="9" width="1.28515625" style="2" customWidth="1"/>
    <col min="10" max="10" width="17.85546875" style="2" customWidth="1"/>
    <col min="11" max="11" width="15.28515625" style="2" customWidth="1"/>
    <col min="12" max="12" width="21" style="2" customWidth="1"/>
    <col min="13" max="13" width="18.85546875" style="2" customWidth="1"/>
    <col min="14" max="256" width="9.140625" style="2"/>
    <col min="257" max="257" width="3.5703125" style="2" customWidth="1"/>
    <col min="258" max="258" width="20.42578125" style="2" customWidth="1"/>
    <col min="259" max="259" width="11.5703125" style="2" customWidth="1"/>
    <col min="260" max="260" width="14.42578125" style="2" customWidth="1"/>
    <col min="261" max="261" width="12.140625" style="2" customWidth="1"/>
    <col min="262" max="262" width="14.85546875" style="2" customWidth="1"/>
    <col min="263" max="263" width="16.5703125" style="2" customWidth="1"/>
    <col min="264" max="264" width="16.7109375" style="2" customWidth="1"/>
    <col min="265" max="265" width="1.28515625" style="2" customWidth="1"/>
    <col min="266" max="266" width="17.85546875" style="2" customWidth="1"/>
    <col min="267" max="267" width="15.28515625" style="2" customWidth="1"/>
    <col min="268" max="268" width="21" style="2" customWidth="1"/>
    <col min="269" max="269" width="18.85546875" style="2" customWidth="1"/>
    <col min="270" max="512" width="9.140625" style="2"/>
    <col min="513" max="513" width="3.5703125" style="2" customWidth="1"/>
    <col min="514" max="514" width="20.42578125" style="2" customWidth="1"/>
    <col min="515" max="515" width="11.5703125" style="2" customWidth="1"/>
    <col min="516" max="516" width="14.42578125" style="2" customWidth="1"/>
    <col min="517" max="517" width="12.140625" style="2" customWidth="1"/>
    <col min="518" max="518" width="14.85546875" style="2" customWidth="1"/>
    <col min="519" max="519" width="16.5703125" style="2" customWidth="1"/>
    <col min="520" max="520" width="16.7109375" style="2" customWidth="1"/>
    <col min="521" max="521" width="1.28515625" style="2" customWidth="1"/>
    <col min="522" max="522" width="17.85546875" style="2" customWidth="1"/>
    <col min="523" max="523" width="15.28515625" style="2" customWidth="1"/>
    <col min="524" max="524" width="21" style="2" customWidth="1"/>
    <col min="525" max="525" width="18.85546875" style="2" customWidth="1"/>
    <col min="526" max="768" width="9.140625" style="2"/>
    <col min="769" max="769" width="3.5703125" style="2" customWidth="1"/>
    <col min="770" max="770" width="20.42578125" style="2" customWidth="1"/>
    <col min="771" max="771" width="11.5703125" style="2" customWidth="1"/>
    <col min="772" max="772" width="14.42578125" style="2" customWidth="1"/>
    <col min="773" max="773" width="12.140625" style="2" customWidth="1"/>
    <col min="774" max="774" width="14.85546875" style="2" customWidth="1"/>
    <col min="775" max="775" width="16.5703125" style="2" customWidth="1"/>
    <col min="776" max="776" width="16.7109375" style="2" customWidth="1"/>
    <col min="777" max="777" width="1.28515625" style="2" customWidth="1"/>
    <col min="778" max="778" width="17.85546875" style="2" customWidth="1"/>
    <col min="779" max="779" width="15.28515625" style="2" customWidth="1"/>
    <col min="780" max="780" width="21" style="2" customWidth="1"/>
    <col min="781" max="781" width="18.85546875" style="2" customWidth="1"/>
    <col min="782" max="1024" width="9.140625" style="2"/>
    <col min="1025" max="1025" width="3.5703125" style="2" customWidth="1"/>
    <col min="1026" max="1026" width="20.42578125" style="2" customWidth="1"/>
    <col min="1027" max="1027" width="11.5703125" style="2" customWidth="1"/>
    <col min="1028" max="1028" width="14.42578125" style="2" customWidth="1"/>
    <col min="1029" max="1029" width="12.140625" style="2" customWidth="1"/>
    <col min="1030" max="1030" width="14.85546875" style="2" customWidth="1"/>
    <col min="1031" max="1031" width="16.5703125" style="2" customWidth="1"/>
    <col min="1032" max="1032" width="16.7109375" style="2" customWidth="1"/>
    <col min="1033" max="1033" width="1.28515625" style="2" customWidth="1"/>
    <col min="1034" max="1034" width="17.85546875" style="2" customWidth="1"/>
    <col min="1035" max="1035" width="15.28515625" style="2" customWidth="1"/>
    <col min="1036" max="1036" width="21" style="2" customWidth="1"/>
    <col min="1037" max="1037" width="18.85546875" style="2" customWidth="1"/>
    <col min="1038" max="1280" width="9.140625" style="2"/>
    <col min="1281" max="1281" width="3.5703125" style="2" customWidth="1"/>
    <col min="1282" max="1282" width="20.42578125" style="2" customWidth="1"/>
    <col min="1283" max="1283" width="11.5703125" style="2" customWidth="1"/>
    <col min="1284" max="1284" width="14.42578125" style="2" customWidth="1"/>
    <col min="1285" max="1285" width="12.140625" style="2" customWidth="1"/>
    <col min="1286" max="1286" width="14.85546875" style="2" customWidth="1"/>
    <col min="1287" max="1287" width="16.5703125" style="2" customWidth="1"/>
    <col min="1288" max="1288" width="16.7109375" style="2" customWidth="1"/>
    <col min="1289" max="1289" width="1.28515625" style="2" customWidth="1"/>
    <col min="1290" max="1290" width="17.85546875" style="2" customWidth="1"/>
    <col min="1291" max="1291" width="15.28515625" style="2" customWidth="1"/>
    <col min="1292" max="1292" width="21" style="2" customWidth="1"/>
    <col min="1293" max="1293" width="18.85546875" style="2" customWidth="1"/>
    <col min="1294" max="1536" width="9.140625" style="2"/>
    <col min="1537" max="1537" width="3.5703125" style="2" customWidth="1"/>
    <col min="1538" max="1538" width="20.42578125" style="2" customWidth="1"/>
    <col min="1539" max="1539" width="11.5703125" style="2" customWidth="1"/>
    <col min="1540" max="1540" width="14.42578125" style="2" customWidth="1"/>
    <col min="1541" max="1541" width="12.140625" style="2" customWidth="1"/>
    <col min="1542" max="1542" width="14.85546875" style="2" customWidth="1"/>
    <col min="1543" max="1543" width="16.5703125" style="2" customWidth="1"/>
    <col min="1544" max="1544" width="16.7109375" style="2" customWidth="1"/>
    <col min="1545" max="1545" width="1.28515625" style="2" customWidth="1"/>
    <col min="1546" max="1546" width="17.85546875" style="2" customWidth="1"/>
    <col min="1547" max="1547" width="15.28515625" style="2" customWidth="1"/>
    <col min="1548" max="1548" width="21" style="2" customWidth="1"/>
    <col min="1549" max="1549" width="18.85546875" style="2" customWidth="1"/>
    <col min="1550" max="1792" width="9.140625" style="2"/>
    <col min="1793" max="1793" width="3.5703125" style="2" customWidth="1"/>
    <col min="1794" max="1794" width="20.42578125" style="2" customWidth="1"/>
    <col min="1795" max="1795" width="11.5703125" style="2" customWidth="1"/>
    <col min="1796" max="1796" width="14.42578125" style="2" customWidth="1"/>
    <col min="1797" max="1797" width="12.140625" style="2" customWidth="1"/>
    <col min="1798" max="1798" width="14.85546875" style="2" customWidth="1"/>
    <col min="1799" max="1799" width="16.5703125" style="2" customWidth="1"/>
    <col min="1800" max="1800" width="16.7109375" style="2" customWidth="1"/>
    <col min="1801" max="1801" width="1.28515625" style="2" customWidth="1"/>
    <col min="1802" max="1802" width="17.85546875" style="2" customWidth="1"/>
    <col min="1803" max="1803" width="15.28515625" style="2" customWidth="1"/>
    <col min="1804" max="1804" width="21" style="2" customWidth="1"/>
    <col min="1805" max="1805" width="18.85546875" style="2" customWidth="1"/>
    <col min="1806" max="2048" width="9.140625" style="2"/>
    <col min="2049" max="2049" width="3.5703125" style="2" customWidth="1"/>
    <col min="2050" max="2050" width="20.42578125" style="2" customWidth="1"/>
    <col min="2051" max="2051" width="11.5703125" style="2" customWidth="1"/>
    <col min="2052" max="2052" width="14.42578125" style="2" customWidth="1"/>
    <col min="2053" max="2053" width="12.140625" style="2" customWidth="1"/>
    <col min="2054" max="2054" width="14.85546875" style="2" customWidth="1"/>
    <col min="2055" max="2055" width="16.5703125" style="2" customWidth="1"/>
    <col min="2056" max="2056" width="16.7109375" style="2" customWidth="1"/>
    <col min="2057" max="2057" width="1.28515625" style="2" customWidth="1"/>
    <col min="2058" max="2058" width="17.85546875" style="2" customWidth="1"/>
    <col min="2059" max="2059" width="15.28515625" style="2" customWidth="1"/>
    <col min="2060" max="2060" width="21" style="2" customWidth="1"/>
    <col min="2061" max="2061" width="18.85546875" style="2" customWidth="1"/>
    <col min="2062" max="2304" width="9.140625" style="2"/>
    <col min="2305" max="2305" width="3.5703125" style="2" customWidth="1"/>
    <col min="2306" max="2306" width="20.42578125" style="2" customWidth="1"/>
    <col min="2307" max="2307" width="11.5703125" style="2" customWidth="1"/>
    <col min="2308" max="2308" width="14.42578125" style="2" customWidth="1"/>
    <col min="2309" max="2309" width="12.140625" style="2" customWidth="1"/>
    <col min="2310" max="2310" width="14.85546875" style="2" customWidth="1"/>
    <col min="2311" max="2311" width="16.5703125" style="2" customWidth="1"/>
    <col min="2312" max="2312" width="16.7109375" style="2" customWidth="1"/>
    <col min="2313" max="2313" width="1.28515625" style="2" customWidth="1"/>
    <col min="2314" max="2314" width="17.85546875" style="2" customWidth="1"/>
    <col min="2315" max="2315" width="15.28515625" style="2" customWidth="1"/>
    <col min="2316" max="2316" width="21" style="2" customWidth="1"/>
    <col min="2317" max="2317" width="18.85546875" style="2" customWidth="1"/>
    <col min="2318" max="2560" width="9.140625" style="2"/>
    <col min="2561" max="2561" width="3.5703125" style="2" customWidth="1"/>
    <col min="2562" max="2562" width="20.42578125" style="2" customWidth="1"/>
    <col min="2563" max="2563" width="11.5703125" style="2" customWidth="1"/>
    <col min="2564" max="2564" width="14.42578125" style="2" customWidth="1"/>
    <col min="2565" max="2565" width="12.140625" style="2" customWidth="1"/>
    <col min="2566" max="2566" width="14.85546875" style="2" customWidth="1"/>
    <col min="2567" max="2567" width="16.5703125" style="2" customWidth="1"/>
    <col min="2568" max="2568" width="16.7109375" style="2" customWidth="1"/>
    <col min="2569" max="2569" width="1.28515625" style="2" customWidth="1"/>
    <col min="2570" max="2570" width="17.85546875" style="2" customWidth="1"/>
    <col min="2571" max="2571" width="15.28515625" style="2" customWidth="1"/>
    <col min="2572" max="2572" width="21" style="2" customWidth="1"/>
    <col min="2573" max="2573" width="18.85546875" style="2" customWidth="1"/>
    <col min="2574" max="2816" width="9.140625" style="2"/>
    <col min="2817" max="2817" width="3.5703125" style="2" customWidth="1"/>
    <col min="2818" max="2818" width="20.42578125" style="2" customWidth="1"/>
    <col min="2819" max="2819" width="11.5703125" style="2" customWidth="1"/>
    <col min="2820" max="2820" width="14.42578125" style="2" customWidth="1"/>
    <col min="2821" max="2821" width="12.140625" style="2" customWidth="1"/>
    <col min="2822" max="2822" width="14.85546875" style="2" customWidth="1"/>
    <col min="2823" max="2823" width="16.5703125" style="2" customWidth="1"/>
    <col min="2824" max="2824" width="16.7109375" style="2" customWidth="1"/>
    <col min="2825" max="2825" width="1.28515625" style="2" customWidth="1"/>
    <col min="2826" max="2826" width="17.85546875" style="2" customWidth="1"/>
    <col min="2827" max="2827" width="15.28515625" style="2" customWidth="1"/>
    <col min="2828" max="2828" width="21" style="2" customWidth="1"/>
    <col min="2829" max="2829" width="18.85546875" style="2" customWidth="1"/>
    <col min="2830" max="3072" width="9.140625" style="2"/>
    <col min="3073" max="3073" width="3.5703125" style="2" customWidth="1"/>
    <col min="3074" max="3074" width="20.42578125" style="2" customWidth="1"/>
    <col min="3075" max="3075" width="11.5703125" style="2" customWidth="1"/>
    <col min="3076" max="3076" width="14.42578125" style="2" customWidth="1"/>
    <col min="3077" max="3077" width="12.140625" style="2" customWidth="1"/>
    <col min="3078" max="3078" width="14.85546875" style="2" customWidth="1"/>
    <col min="3079" max="3079" width="16.5703125" style="2" customWidth="1"/>
    <col min="3080" max="3080" width="16.7109375" style="2" customWidth="1"/>
    <col min="3081" max="3081" width="1.28515625" style="2" customWidth="1"/>
    <col min="3082" max="3082" width="17.85546875" style="2" customWidth="1"/>
    <col min="3083" max="3083" width="15.28515625" style="2" customWidth="1"/>
    <col min="3084" max="3084" width="21" style="2" customWidth="1"/>
    <col min="3085" max="3085" width="18.85546875" style="2" customWidth="1"/>
    <col min="3086" max="3328" width="9.140625" style="2"/>
    <col min="3329" max="3329" width="3.5703125" style="2" customWidth="1"/>
    <col min="3330" max="3330" width="20.42578125" style="2" customWidth="1"/>
    <col min="3331" max="3331" width="11.5703125" style="2" customWidth="1"/>
    <col min="3332" max="3332" width="14.42578125" style="2" customWidth="1"/>
    <col min="3333" max="3333" width="12.140625" style="2" customWidth="1"/>
    <col min="3334" max="3334" width="14.85546875" style="2" customWidth="1"/>
    <col min="3335" max="3335" width="16.5703125" style="2" customWidth="1"/>
    <col min="3336" max="3336" width="16.7109375" style="2" customWidth="1"/>
    <col min="3337" max="3337" width="1.28515625" style="2" customWidth="1"/>
    <col min="3338" max="3338" width="17.85546875" style="2" customWidth="1"/>
    <col min="3339" max="3339" width="15.28515625" style="2" customWidth="1"/>
    <col min="3340" max="3340" width="21" style="2" customWidth="1"/>
    <col min="3341" max="3341" width="18.85546875" style="2" customWidth="1"/>
    <col min="3342" max="3584" width="9.140625" style="2"/>
    <col min="3585" max="3585" width="3.5703125" style="2" customWidth="1"/>
    <col min="3586" max="3586" width="20.42578125" style="2" customWidth="1"/>
    <col min="3587" max="3587" width="11.5703125" style="2" customWidth="1"/>
    <col min="3588" max="3588" width="14.42578125" style="2" customWidth="1"/>
    <col min="3589" max="3589" width="12.140625" style="2" customWidth="1"/>
    <col min="3590" max="3590" width="14.85546875" style="2" customWidth="1"/>
    <col min="3591" max="3591" width="16.5703125" style="2" customWidth="1"/>
    <col min="3592" max="3592" width="16.7109375" style="2" customWidth="1"/>
    <col min="3593" max="3593" width="1.28515625" style="2" customWidth="1"/>
    <col min="3594" max="3594" width="17.85546875" style="2" customWidth="1"/>
    <col min="3595" max="3595" width="15.28515625" style="2" customWidth="1"/>
    <col min="3596" max="3596" width="21" style="2" customWidth="1"/>
    <col min="3597" max="3597" width="18.85546875" style="2" customWidth="1"/>
    <col min="3598" max="3840" width="9.140625" style="2"/>
    <col min="3841" max="3841" width="3.5703125" style="2" customWidth="1"/>
    <col min="3842" max="3842" width="20.42578125" style="2" customWidth="1"/>
    <col min="3843" max="3843" width="11.5703125" style="2" customWidth="1"/>
    <col min="3844" max="3844" width="14.42578125" style="2" customWidth="1"/>
    <col min="3845" max="3845" width="12.140625" style="2" customWidth="1"/>
    <col min="3846" max="3846" width="14.85546875" style="2" customWidth="1"/>
    <col min="3847" max="3847" width="16.5703125" style="2" customWidth="1"/>
    <col min="3848" max="3848" width="16.7109375" style="2" customWidth="1"/>
    <col min="3849" max="3849" width="1.28515625" style="2" customWidth="1"/>
    <col min="3850" max="3850" width="17.85546875" style="2" customWidth="1"/>
    <col min="3851" max="3851" width="15.28515625" style="2" customWidth="1"/>
    <col min="3852" max="3852" width="21" style="2" customWidth="1"/>
    <col min="3853" max="3853" width="18.85546875" style="2" customWidth="1"/>
    <col min="3854" max="4096" width="9.140625" style="2"/>
    <col min="4097" max="4097" width="3.5703125" style="2" customWidth="1"/>
    <col min="4098" max="4098" width="20.42578125" style="2" customWidth="1"/>
    <col min="4099" max="4099" width="11.5703125" style="2" customWidth="1"/>
    <col min="4100" max="4100" width="14.42578125" style="2" customWidth="1"/>
    <col min="4101" max="4101" width="12.140625" style="2" customWidth="1"/>
    <col min="4102" max="4102" width="14.85546875" style="2" customWidth="1"/>
    <col min="4103" max="4103" width="16.5703125" style="2" customWidth="1"/>
    <col min="4104" max="4104" width="16.7109375" style="2" customWidth="1"/>
    <col min="4105" max="4105" width="1.28515625" style="2" customWidth="1"/>
    <col min="4106" max="4106" width="17.85546875" style="2" customWidth="1"/>
    <col min="4107" max="4107" width="15.28515625" style="2" customWidth="1"/>
    <col min="4108" max="4108" width="21" style="2" customWidth="1"/>
    <col min="4109" max="4109" width="18.85546875" style="2" customWidth="1"/>
    <col min="4110" max="4352" width="9.140625" style="2"/>
    <col min="4353" max="4353" width="3.5703125" style="2" customWidth="1"/>
    <col min="4354" max="4354" width="20.42578125" style="2" customWidth="1"/>
    <col min="4355" max="4355" width="11.5703125" style="2" customWidth="1"/>
    <col min="4356" max="4356" width="14.42578125" style="2" customWidth="1"/>
    <col min="4357" max="4357" width="12.140625" style="2" customWidth="1"/>
    <col min="4358" max="4358" width="14.85546875" style="2" customWidth="1"/>
    <col min="4359" max="4359" width="16.5703125" style="2" customWidth="1"/>
    <col min="4360" max="4360" width="16.7109375" style="2" customWidth="1"/>
    <col min="4361" max="4361" width="1.28515625" style="2" customWidth="1"/>
    <col min="4362" max="4362" width="17.85546875" style="2" customWidth="1"/>
    <col min="4363" max="4363" width="15.28515625" style="2" customWidth="1"/>
    <col min="4364" max="4364" width="21" style="2" customWidth="1"/>
    <col min="4365" max="4365" width="18.85546875" style="2" customWidth="1"/>
    <col min="4366" max="4608" width="9.140625" style="2"/>
    <col min="4609" max="4609" width="3.5703125" style="2" customWidth="1"/>
    <col min="4610" max="4610" width="20.42578125" style="2" customWidth="1"/>
    <col min="4611" max="4611" width="11.5703125" style="2" customWidth="1"/>
    <col min="4612" max="4612" width="14.42578125" style="2" customWidth="1"/>
    <col min="4613" max="4613" width="12.140625" style="2" customWidth="1"/>
    <col min="4614" max="4614" width="14.85546875" style="2" customWidth="1"/>
    <col min="4615" max="4615" width="16.5703125" style="2" customWidth="1"/>
    <col min="4616" max="4616" width="16.7109375" style="2" customWidth="1"/>
    <col min="4617" max="4617" width="1.28515625" style="2" customWidth="1"/>
    <col min="4618" max="4618" width="17.85546875" style="2" customWidth="1"/>
    <col min="4619" max="4619" width="15.28515625" style="2" customWidth="1"/>
    <col min="4620" max="4620" width="21" style="2" customWidth="1"/>
    <col min="4621" max="4621" width="18.85546875" style="2" customWidth="1"/>
    <col min="4622" max="4864" width="9.140625" style="2"/>
    <col min="4865" max="4865" width="3.5703125" style="2" customWidth="1"/>
    <col min="4866" max="4866" width="20.42578125" style="2" customWidth="1"/>
    <col min="4867" max="4867" width="11.5703125" style="2" customWidth="1"/>
    <col min="4868" max="4868" width="14.42578125" style="2" customWidth="1"/>
    <col min="4869" max="4869" width="12.140625" style="2" customWidth="1"/>
    <col min="4870" max="4870" width="14.85546875" style="2" customWidth="1"/>
    <col min="4871" max="4871" width="16.5703125" style="2" customWidth="1"/>
    <col min="4872" max="4872" width="16.7109375" style="2" customWidth="1"/>
    <col min="4873" max="4873" width="1.28515625" style="2" customWidth="1"/>
    <col min="4874" max="4874" width="17.85546875" style="2" customWidth="1"/>
    <col min="4875" max="4875" width="15.28515625" style="2" customWidth="1"/>
    <col min="4876" max="4876" width="21" style="2" customWidth="1"/>
    <col min="4877" max="4877" width="18.85546875" style="2" customWidth="1"/>
    <col min="4878" max="5120" width="9.140625" style="2"/>
    <col min="5121" max="5121" width="3.5703125" style="2" customWidth="1"/>
    <col min="5122" max="5122" width="20.42578125" style="2" customWidth="1"/>
    <col min="5123" max="5123" width="11.5703125" style="2" customWidth="1"/>
    <col min="5124" max="5124" width="14.42578125" style="2" customWidth="1"/>
    <col min="5125" max="5125" width="12.140625" style="2" customWidth="1"/>
    <col min="5126" max="5126" width="14.85546875" style="2" customWidth="1"/>
    <col min="5127" max="5127" width="16.5703125" style="2" customWidth="1"/>
    <col min="5128" max="5128" width="16.7109375" style="2" customWidth="1"/>
    <col min="5129" max="5129" width="1.28515625" style="2" customWidth="1"/>
    <col min="5130" max="5130" width="17.85546875" style="2" customWidth="1"/>
    <col min="5131" max="5131" width="15.28515625" style="2" customWidth="1"/>
    <col min="5132" max="5132" width="21" style="2" customWidth="1"/>
    <col min="5133" max="5133" width="18.85546875" style="2" customWidth="1"/>
    <col min="5134" max="5376" width="9.140625" style="2"/>
    <col min="5377" max="5377" width="3.5703125" style="2" customWidth="1"/>
    <col min="5378" max="5378" width="20.42578125" style="2" customWidth="1"/>
    <col min="5379" max="5379" width="11.5703125" style="2" customWidth="1"/>
    <col min="5380" max="5380" width="14.42578125" style="2" customWidth="1"/>
    <col min="5381" max="5381" width="12.140625" style="2" customWidth="1"/>
    <col min="5382" max="5382" width="14.85546875" style="2" customWidth="1"/>
    <col min="5383" max="5383" width="16.5703125" style="2" customWidth="1"/>
    <col min="5384" max="5384" width="16.7109375" style="2" customWidth="1"/>
    <col min="5385" max="5385" width="1.28515625" style="2" customWidth="1"/>
    <col min="5386" max="5386" width="17.85546875" style="2" customWidth="1"/>
    <col min="5387" max="5387" width="15.28515625" style="2" customWidth="1"/>
    <col min="5388" max="5388" width="21" style="2" customWidth="1"/>
    <col min="5389" max="5389" width="18.85546875" style="2" customWidth="1"/>
    <col min="5390" max="5632" width="9.140625" style="2"/>
    <col min="5633" max="5633" width="3.5703125" style="2" customWidth="1"/>
    <col min="5634" max="5634" width="20.42578125" style="2" customWidth="1"/>
    <col min="5635" max="5635" width="11.5703125" style="2" customWidth="1"/>
    <col min="5636" max="5636" width="14.42578125" style="2" customWidth="1"/>
    <col min="5637" max="5637" width="12.140625" style="2" customWidth="1"/>
    <col min="5638" max="5638" width="14.85546875" style="2" customWidth="1"/>
    <col min="5639" max="5639" width="16.5703125" style="2" customWidth="1"/>
    <col min="5640" max="5640" width="16.7109375" style="2" customWidth="1"/>
    <col min="5641" max="5641" width="1.28515625" style="2" customWidth="1"/>
    <col min="5642" max="5642" width="17.85546875" style="2" customWidth="1"/>
    <col min="5643" max="5643" width="15.28515625" style="2" customWidth="1"/>
    <col min="5644" max="5644" width="21" style="2" customWidth="1"/>
    <col min="5645" max="5645" width="18.85546875" style="2" customWidth="1"/>
    <col min="5646" max="5888" width="9.140625" style="2"/>
    <col min="5889" max="5889" width="3.5703125" style="2" customWidth="1"/>
    <col min="5890" max="5890" width="20.42578125" style="2" customWidth="1"/>
    <col min="5891" max="5891" width="11.5703125" style="2" customWidth="1"/>
    <col min="5892" max="5892" width="14.42578125" style="2" customWidth="1"/>
    <col min="5893" max="5893" width="12.140625" style="2" customWidth="1"/>
    <col min="5894" max="5894" width="14.85546875" style="2" customWidth="1"/>
    <col min="5895" max="5895" width="16.5703125" style="2" customWidth="1"/>
    <col min="5896" max="5896" width="16.7109375" style="2" customWidth="1"/>
    <col min="5897" max="5897" width="1.28515625" style="2" customWidth="1"/>
    <col min="5898" max="5898" width="17.85546875" style="2" customWidth="1"/>
    <col min="5899" max="5899" width="15.28515625" style="2" customWidth="1"/>
    <col min="5900" max="5900" width="21" style="2" customWidth="1"/>
    <col min="5901" max="5901" width="18.85546875" style="2" customWidth="1"/>
    <col min="5902" max="6144" width="9.140625" style="2"/>
    <col min="6145" max="6145" width="3.5703125" style="2" customWidth="1"/>
    <col min="6146" max="6146" width="20.42578125" style="2" customWidth="1"/>
    <col min="6147" max="6147" width="11.5703125" style="2" customWidth="1"/>
    <col min="6148" max="6148" width="14.42578125" style="2" customWidth="1"/>
    <col min="6149" max="6149" width="12.140625" style="2" customWidth="1"/>
    <col min="6150" max="6150" width="14.85546875" style="2" customWidth="1"/>
    <col min="6151" max="6151" width="16.5703125" style="2" customWidth="1"/>
    <col min="6152" max="6152" width="16.7109375" style="2" customWidth="1"/>
    <col min="6153" max="6153" width="1.28515625" style="2" customWidth="1"/>
    <col min="6154" max="6154" width="17.85546875" style="2" customWidth="1"/>
    <col min="6155" max="6155" width="15.28515625" style="2" customWidth="1"/>
    <col min="6156" max="6156" width="21" style="2" customWidth="1"/>
    <col min="6157" max="6157" width="18.85546875" style="2" customWidth="1"/>
    <col min="6158" max="6400" width="9.140625" style="2"/>
    <col min="6401" max="6401" width="3.5703125" style="2" customWidth="1"/>
    <col min="6402" max="6402" width="20.42578125" style="2" customWidth="1"/>
    <col min="6403" max="6403" width="11.5703125" style="2" customWidth="1"/>
    <col min="6404" max="6404" width="14.42578125" style="2" customWidth="1"/>
    <col min="6405" max="6405" width="12.140625" style="2" customWidth="1"/>
    <col min="6406" max="6406" width="14.85546875" style="2" customWidth="1"/>
    <col min="6407" max="6407" width="16.5703125" style="2" customWidth="1"/>
    <col min="6408" max="6408" width="16.7109375" style="2" customWidth="1"/>
    <col min="6409" max="6409" width="1.28515625" style="2" customWidth="1"/>
    <col min="6410" max="6410" width="17.85546875" style="2" customWidth="1"/>
    <col min="6411" max="6411" width="15.28515625" style="2" customWidth="1"/>
    <col min="6412" max="6412" width="21" style="2" customWidth="1"/>
    <col min="6413" max="6413" width="18.85546875" style="2" customWidth="1"/>
    <col min="6414" max="6656" width="9.140625" style="2"/>
    <col min="6657" max="6657" width="3.5703125" style="2" customWidth="1"/>
    <col min="6658" max="6658" width="20.42578125" style="2" customWidth="1"/>
    <col min="6659" max="6659" width="11.5703125" style="2" customWidth="1"/>
    <col min="6660" max="6660" width="14.42578125" style="2" customWidth="1"/>
    <col min="6661" max="6661" width="12.140625" style="2" customWidth="1"/>
    <col min="6662" max="6662" width="14.85546875" style="2" customWidth="1"/>
    <col min="6663" max="6663" width="16.5703125" style="2" customWidth="1"/>
    <col min="6664" max="6664" width="16.7109375" style="2" customWidth="1"/>
    <col min="6665" max="6665" width="1.28515625" style="2" customWidth="1"/>
    <col min="6666" max="6666" width="17.85546875" style="2" customWidth="1"/>
    <col min="6667" max="6667" width="15.28515625" style="2" customWidth="1"/>
    <col min="6668" max="6668" width="21" style="2" customWidth="1"/>
    <col min="6669" max="6669" width="18.85546875" style="2" customWidth="1"/>
    <col min="6670" max="6912" width="9.140625" style="2"/>
    <col min="6913" max="6913" width="3.5703125" style="2" customWidth="1"/>
    <col min="6914" max="6914" width="20.42578125" style="2" customWidth="1"/>
    <col min="6915" max="6915" width="11.5703125" style="2" customWidth="1"/>
    <col min="6916" max="6916" width="14.42578125" style="2" customWidth="1"/>
    <col min="6917" max="6917" width="12.140625" style="2" customWidth="1"/>
    <col min="6918" max="6918" width="14.85546875" style="2" customWidth="1"/>
    <col min="6919" max="6919" width="16.5703125" style="2" customWidth="1"/>
    <col min="6920" max="6920" width="16.7109375" style="2" customWidth="1"/>
    <col min="6921" max="6921" width="1.28515625" style="2" customWidth="1"/>
    <col min="6922" max="6922" width="17.85546875" style="2" customWidth="1"/>
    <col min="6923" max="6923" width="15.28515625" style="2" customWidth="1"/>
    <col min="6924" max="6924" width="21" style="2" customWidth="1"/>
    <col min="6925" max="6925" width="18.85546875" style="2" customWidth="1"/>
    <col min="6926" max="7168" width="9.140625" style="2"/>
    <col min="7169" max="7169" width="3.5703125" style="2" customWidth="1"/>
    <col min="7170" max="7170" width="20.42578125" style="2" customWidth="1"/>
    <col min="7171" max="7171" width="11.5703125" style="2" customWidth="1"/>
    <col min="7172" max="7172" width="14.42578125" style="2" customWidth="1"/>
    <col min="7173" max="7173" width="12.140625" style="2" customWidth="1"/>
    <col min="7174" max="7174" width="14.85546875" style="2" customWidth="1"/>
    <col min="7175" max="7175" width="16.5703125" style="2" customWidth="1"/>
    <col min="7176" max="7176" width="16.7109375" style="2" customWidth="1"/>
    <col min="7177" max="7177" width="1.28515625" style="2" customWidth="1"/>
    <col min="7178" max="7178" width="17.85546875" style="2" customWidth="1"/>
    <col min="7179" max="7179" width="15.28515625" style="2" customWidth="1"/>
    <col min="7180" max="7180" width="21" style="2" customWidth="1"/>
    <col min="7181" max="7181" width="18.85546875" style="2" customWidth="1"/>
    <col min="7182" max="7424" width="9.140625" style="2"/>
    <col min="7425" max="7425" width="3.5703125" style="2" customWidth="1"/>
    <col min="7426" max="7426" width="20.42578125" style="2" customWidth="1"/>
    <col min="7427" max="7427" width="11.5703125" style="2" customWidth="1"/>
    <col min="7428" max="7428" width="14.42578125" style="2" customWidth="1"/>
    <col min="7429" max="7429" width="12.140625" style="2" customWidth="1"/>
    <col min="7430" max="7430" width="14.85546875" style="2" customWidth="1"/>
    <col min="7431" max="7431" width="16.5703125" style="2" customWidth="1"/>
    <col min="7432" max="7432" width="16.7109375" style="2" customWidth="1"/>
    <col min="7433" max="7433" width="1.28515625" style="2" customWidth="1"/>
    <col min="7434" max="7434" width="17.85546875" style="2" customWidth="1"/>
    <col min="7435" max="7435" width="15.28515625" style="2" customWidth="1"/>
    <col min="7436" max="7436" width="21" style="2" customWidth="1"/>
    <col min="7437" max="7437" width="18.85546875" style="2" customWidth="1"/>
    <col min="7438" max="7680" width="9.140625" style="2"/>
    <col min="7681" max="7681" width="3.5703125" style="2" customWidth="1"/>
    <col min="7682" max="7682" width="20.42578125" style="2" customWidth="1"/>
    <col min="7683" max="7683" width="11.5703125" style="2" customWidth="1"/>
    <col min="7684" max="7684" width="14.42578125" style="2" customWidth="1"/>
    <col min="7685" max="7685" width="12.140625" style="2" customWidth="1"/>
    <col min="7686" max="7686" width="14.85546875" style="2" customWidth="1"/>
    <col min="7687" max="7687" width="16.5703125" style="2" customWidth="1"/>
    <col min="7688" max="7688" width="16.7109375" style="2" customWidth="1"/>
    <col min="7689" max="7689" width="1.28515625" style="2" customWidth="1"/>
    <col min="7690" max="7690" width="17.85546875" style="2" customWidth="1"/>
    <col min="7691" max="7691" width="15.28515625" style="2" customWidth="1"/>
    <col min="7692" max="7692" width="21" style="2" customWidth="1"/>
    <col min="7693" max="7693" width="18.85546875" style="2" customWidth="1"/>
    <col min="7694" max="7936" width="9.140625" style="2"/>
    <col min="7937" max="7937" width="3.5703125" style="2" customWidth="1"/>
    <col min="7938" max="7938" width="20.42578125" style="2" customWidth="1"/>
    <col min="7939" max="7939" width="11.5703125" style="2" customWidth="1"/>
    <col min="7940" max="7940" width="14.42578125" style="2" customWidth="1"/>
    <col min="7941" max="7941" width="12.140625" style="2" customWidth="1"/>
    <col min="7942" max="7942" width="14.85546875" style="2" customWidth="1"/>
    <col min="7943" max="7943" width="16.5703125" style="2" customWidth="1"/>
    <col min="7944" max="7944" width="16.7109375" style="2" customWidth="1"/>
    <col min="7945" max="7945" width="1.28515625" style="2" customWidth="1"/>
    <col min="7946" max="7946" width="17.85546875" style="2" customWidth="1"/>
    <col min="7947" max="7947" width="15.28515625" style="2" customWidth="1"/>
    <col min="7948" max="7948" width="21" style="2" customWidth="1"/>
    <col min="7949" max="7949" width="18.85546875" style="2" customWidth="1"/>
    <col min="7950" max="8192" width="9.140625" style="2"/>
    <col min="8193" max="8193" width="3.5703125" style="2" customWidth="1"/>
    <col min="8194" max="8194" width="20.42578125" style="2" customWidth="1"/>
    <col min="8195" max="8195" width="11.5703125" style="2" customWidth="1"/>
    <col min="8196" max="8196" width="14.42578125" style="2" customWidth="1"/>
    <col min="8197" max="8197" width="12.140625" style="2" customWidth="1"/>
    <col min="8198" max="8198" width="14.85546875" style="2" customWidth="1"/>
    <col min="8199" max="8199" width="16.5703125" style="2" customWidth="1"/>
    <col min="8200" max="8200" width="16.7109375" style="2" customWidth="1"/>
    <col min="8201" max="8201" width="1.28515625" style="2" customWidth="1"/>
    <col min="8202" max="8202" width="17.85546875" style="2" customWidth="1"/>
    <col min="8203" max="8203" width="15.28515625" style="2" customWidth="1"/>
    <col min="8204" max="8204" width="21" style="2" customWidth="1"/>
    <col min="8205" max="8205" width="18.85546875" style="2" customWidth="1"/>
    <col min="8206" max="8448" width="9.140625" style="2"/>
    <col min="8449" max="8449" width="3.5703125" style="2" customWidth="1"/>
    <col min="8450" max="8450" width="20.42578125" style="2" customWidth="1"/>
    <col min="8451" max="8451" width="11.5703125" style="2" customWidth="1"/>
    <col min="8452" max="8452" width="14.42578125" style="2" customWidth="1"/>
    <col min="8453" max="8453" width="12.140625" style="2" customWidth="1"/>
    <col min="8454" max="8454" width="14.85546875" style="2" customWidth="1"/>
    <col min="8455" max="8455" width="16.5703125" style="2" customWidth="1"/>
    <col min="8456" max="8456" width="16.7109375" style="2" customWidth="1"/>
    <col min="8457" max="8457" width="1.28515625" style="2" customWidth="1"/>
    <col min="8458" max="8458" width="17.85546875" style="2" customWidth="1"/>
    <col min="8459" max="8459" width="15.28515625" style="2" customWidth="1"/>
    <col min="8460" max="8460" width="21" style="2" customWidth="1"/>
    <col min="8461" max="8461" width="18.85546875" style="2" customWidth="1"/>
    <col min="8462" max="8704" width="9.140625" style="2"/>
    <col min="8705" max="8705" width="3.5703125" style="2" customWidth="1"/>
    <col min="8706" max="8706" width="20.42578125" style="2" customWidth="1"/>
    <col min="8707" max="8707" width="11.5703125" style="2" customWidth="1"/>
    <col min="8708" max="8708" width="14.42578125" style="2" customWidth="1"/>
    <col min="8709" max="8709" width="12.140625" style="2" customWidth="1"/>
    <col min="8710" max="8710" width="14.85546875" style="2" customWidth="1"/>
    <col min="8711" max="8711" width="16.5703125" style="2" customWidth="1"/>
    <col min="8712" max="8712" width="16.7109375" style="2" customWidth="1"/>
    <col min="8713" max="8713" width="1.28515625" style="2" customWidth="1"/>
    <col min="8714" max="8714" width="17.85546875" style="2" customWidth="1"/>
    <col min="8715" max="8715" width="15.28515625" style="2" customWidth="1"/>
    <col min="8716" max="8716" width="21" style="2" customWidth="1"/>
    <col min="8717" max="8717" width="18.85546875" style="2" customWidth="1"/>
    <col min="8718" max="8960" width="9.140625" style="2"/>
    <col min="8961" max="8961" width="3.5703125" style="2" customWidth="1"/>
    <col min="8962" max="8962" width="20.42578125" style="2" customWidth="1"/>
    <col min="8963" max="8963" width="11.5703125" style="2" customWidth="1"/>
    <col min="8964" max="8964" width="14.42578125" style="2" customWidth="1"/>
    <col min="8965" max="8965" width="12.140625" style="2" customWidth="1"/>
    <col min="8966" max="8966" width="14.85546875" style="2" customWidth="1"/>
    <col min="8967" max="8967" width="16.5703125" style="2" customWidth="1"/>
    <col min="8968" max="8968" width="16.7109375" style="2" customWidth="1"/>
    <col min="8969" max="8969" width="1.28515625" style="2" customWidth="1"/>
    <col min="8970" max="8970" width="17.85546875" style="2" customWidth="1"/>
    <col min="8971" max="8971" width="15.28515625" style="2" customWidth="1"/>
    <col min="8972" max="8972" width="21" style="2" customWidth="1"/>
    <col min="8973" max="8973" width="18.85546875" style="2" customWidth="1"/>
    <col min="8974" max="9216" width="9.140625" style="2"/>
    <col min="9217" max="9217" width="3.5703125" style="2" customWidth="1"/>
    <col min="9218" max="9218" width="20.42578125" style="2" customWidth="1"/>
    <col min="9219" max="9219" width="11.5703125" style="2" customWidth="1"/>
    <col min="9220" max="9220" width="14.42578125" style="2" customWidth="1"/>
    <col min="9221" max="9221" width="12.140625" style="2" customWidth="1"/>
    <col min="9222" max="9222" width="14.85546875" style="2" customWidth="1"/>
    <col min="9223" max="9223" width="16.5703125" style="2" customWidth="1"/>
    <col min="9224" max="9224" width="16.7109375" style="2" customWidth="1"/>
    <col min="9225" max="9225" width="1.28515625" style="2" customWidth="1"/>
    <col min="9226" max="9226" width="17.85546875" style="2" customWidth="1"/>
    <col min="9227" max="9227" width="15.28515625" style="2" customWidth="1"/>
    <col min="9228" max="9228" width="21" style="2" customWidth="1"/>
    <col min="9229" max="9229" width="18.85546875" style="2" customWidth="1"/>
    <col min="9230" max="9472" width="9.140625" style="2"/>
    <col min="9473" max="9473" width="3.5703125" style="2" customWidth="1"/>
    <col min="9474" max="9474" width="20.42578125" style="2" customWidth="1"/>
    <col min="9475" max="9475" width="11.5703125" style="2" customWidth="1"/>
    <col min="9476" max="9476" width="14.42578125" style="2" customWidth="1"/>
    <col min="9477" max="9477" width="12.140625" style="2" customWidth="1"/>
    <col min="9478" max="9478" width="14.85546875" style="2" customWidth="1"/>
    <col min="9479" max="9479" width="16.5703125" style="2" customWidth="1"/>
    <col min="9480" max="9480" width="16.7109375" style="2" customWidth="1"/>
    <col min="9481" max="9481" width="1.28515625" style="2" customWidth="1"/>
    <col min="9482" max="9482" width="17.85546875" style="2" customWidth="1"/>
    <col min="9483" max="9483" width="15.28515625" style="2" customWidth="1"/>
    <col min="9484" max="9484" width="21" style="2" customWidth="1"/>
    <col min="9485" max="9485" width="18.85546875" style="2" customWidth="1"/>
    <col min="9486" max="9728" width="9.140625" style="2"/>
    <col min="9729" max="9729" width="3.5703125" style="2" customWidth="1"/>
    <col min="9730" max="9730" width="20.42578125" style="2" customWidth="1"/>
    <col min="9731" max="9731" width="11.5703125" style="2" customWidth="1"/>
    <col min="9732" max="9732" width="14.42578125" style="2" customWidth="1"/>
    <col min="9733" max="9733" width="12.140625" style="2" customWidth="1"/>
    <col min="9734" max="9734" width="14.85546875" style="2" customWidth="1"/>
    <col min="9735" max="9735" width="16.5703125" style="2" customWidth="1"/>
    <col min="9736" max="9736" width="16.7109375" style="2" customWidth="1"/>
    <col min="9737" max="9737" width="1.28515625" style="2" customWidth="1"/>
    <col min="9738" max="9738" width="17.85546875" style="2" customWidth="1"/>
    <col min="9739" max="9739" width="15.28515625" style="2" customWidth="1"/>
    <col min="9740" max="9740" width="21" style="2" customWidth="1"/>
    <col min="9741" max="9741" width="18.85546875" style="2" customWidth="1"/>
    <col min="9742" max="9984" width="9.140625" style="2"/>
    <col min="9985" max="9985" width="3.5703125" style="2" customWidth="1"/>
    <col min="9986" max="9986" width="20.42578125" style="2" customWidth="1"/>
    <col min="9987" max="9987" width="11.5703125" style="2" customWidth="1"/>
    <col min="9988" max="9988" width="14.42578125" style="2" customWidth="1"/>
    <col min="9989" max="9989" width="12.140625" style="2" customWidth="1"/>
    <col min="9990" max="9990" width="14.85546875" style="2" customWidth="1"/>
    <col min="9991" max="9991" width="16.5703125" style="2" customWidth="1"/>
    <col min="9992" max="9992" width="16.7109375" style="2" customWidth="1"/>
    <col min="9993" max="9993" width="1.28515625" style="2" customWidth="1"/>
    <col min="9994" max="9994" width="17.85546875" style="2" customWidth="1"/>
    <col min="9995" max="9995" width="15.28515625" style="2" customWidth="1"/>
    <col min="9996" max="9996" width="21" style="2" customWidth="1"/>
    <col min="9997" max="9997" width="18.85546875" style="2" customWidth="1"/>
    <col min="9998" max="10240" width="9.140625" style="2"/>
    <col min="10241" max="10241" width="3.5703125" style="2" customWidth="1"/>
    <col min="10242" max="10242" width="20.42578125" style="2" customWidth="1"/>
    <col min="10243" max="10243" width="11.5703125" style="2" customWidth="1"/>
    <col min="10244" max="10244" width="14.42578125" style="2" customWidth="1"/>
    <col min="10245" max="10245" width="12.140625" style="2" customWidth="1"/>
    <col min="10246" max="10246" width="14.85546875" style="2" customWidth="1"/>
    <col min="10247" max="10247" width="16.5703125" style="2" customWidth="1"/>
    <col min="10248" max="10248" width="16.7109375" style="2" customWidth="1"/>
    <col min="10249" max="10249" width="1.28515625" style="2" customWidth="1"/>
    <col min="10250" max="10250" width="17.85546875" style="2" customWidth="1"/>
    <col min="10251" max="10251" width="15.28515625" style="2" customWidth="1"/>
    <col min="10252" max="10252" width="21" style="2" customWidth="1"/>
    <col min="10253" max="10253" width="18.85546875" style="2" customWidth="1"/>
    <col min="10254" max="10496" width="9.140625" style="2"/>
    <col min="10497" max="10497" width="3.5703125" style="2" customWidth="1"/>
    <col min="10498" max="10498" width="20.42578125" style="2" customWidth="1"/>
    <col min="10499" max="10499" width="11.5703125" style="2" customWidth="1"/>
    <col min="10500" max="10500" width="14.42578125" style="2" customWidth="1"/>
    <col min="10501" max="10501" width="12.140625" style="2" customWidth="1"/>
    <col min="10502" max="10502" width="14.85546875" style="2" customWidth="1"/>
    <col min="10503" max="10503" width="16.5703125" style="2" customWidth="1"/>
    <col min="10504" max="10504" width="16.7109375" style="2" customWidth="1"/>
    <col min="10505" max="10505" width="1.28515625" style="2" customWidth="1"/>
    <col min="10506" max="10506" width="17.85546875" style="2" customWidth="1"/>
    <col min="10507" max="10507" width="15.28515625" style="2" customWidth="1"/>
    <col min="10508" max="10508" width="21" style="2" customWidth="1"/>
    <col min="10509" max="10509" width="18.85546875" style="2" customWidth="1"/>
    <col min="10510" max="10752" width="9.140625" style="2"/>
    <col min="10753" max="10753" width="3.5703125" style="2" customWidth="1"/>
    <col min="10754" max="10754" width="20.42578125" style="2" customWidth="1"/>
    <col min="10755" max="10755" width="11.5703125" style="2" customWidth="1"/>
    <col min="10756" max="10756" width="14.42578125" style="2" customWidth="1"/>
    <col min="10757" max="10757" width="12.140625" style="2" customWidth="1"/>
    <col min="10758" max="10758" width="14.85546875" style="2" customWidth="1"/>
    <col min="10759" max="10759" width="16.5703125" style="2" customWidth="1"/>
    <col min="10760" max="10760" width="16.7109375" style="2" customWidth="1"/>
    <col min="10761" max="10761" width="1.28515625" style="2" customWidth="1"/>
    <col min="10762" max="10762" width="17.85546875" style="2" customWidth="1"/>
    <col min="10763" max="10763" width="15.28515625" style="2" customWidth="1"/>
    <col min="10764" max="10764" width="21" style="2" customWidth="1"/>
    <col min="10765" max="10765" width="18.85546875" style="2" customWidth="1"/>
    <col min="10766" max="11008" width="9.140625" style="2"/>
    <col min="11009" max="11009" width="3.5703125" style="2" customWidth="1"/>
    <col min="11010" max="11010" width="20.42578125" style="2" customWidth="1"/>
    <col min="11011" max="11011" width="11.5703125" style="2" customWidth="1"/>
    <col min="11012" max="11012" width="14.42578125" style="2" customWidth="1"/>
    <col min="11013" max="11013" width="12.140625" style="2" customWidth="1"/>
    <col min="11014" max="11014" width="14.85546875" style="2" customWidth="1"/>
    <col min="11015" max="11015" width="16.5703125" style="2" customWidth="1"/>
    <col min="11016" max="11016" width="16.7109375" style="2" customWidth="1"/>
    <col min="11017" max="11017" width="1.28515625" style="2" customWidth="1"/>
    <col min="11018" max="11018" width="17.85546875" style="2" customWidth="1"/>
    <col min="11019" max="11019" width="15.28515625" style="2" customWidth="1"/>
    <col min="11020" max="11020" width="21" style="2" customWidth="1"/>
    <col min="11021" max="11021" width="18.85546875" style="2" customWidth="1"/>
    <col min="11022" max="11264" width="9.140625" style="2"/>
    <col min="11265" max="11265" width="3.5703125" style="2" customWidth="1"/>
    <col min="11266" max="11266" width="20.42578125" style="2" customWidth="1"/>
    <col min="11267" max="11267" width="11.5703125" style="2" customWidth="1"/>
    <col min="11268" max="11268" width="14.42578125" style="2" customWidth="1"/>
    <col min="11269" max="11269" width="12.140625" style="2" customWidth="1"/>
    <col min="11270" max="11270" width="14.85546875" style="2" customWidth="1"/>
    <col min="11271" max="11271" width="16.5703125" style="2" customWidth="1"/>
    <col min="11272" max="11272" width="16.7109375" style="2" customWidth="1"/>
    <col min="11273" max="11273" width="1.28515625" style="2" customWidth="1"/>
    <col min="11274" max="11274" width="17.85546875" style="2" customWidth="1"/>
    <col min="11275" max="11275" width="15.28515625" style="2" customWidth="1"/>
    <col min="11276" max="11276" width="21" style="2" customWidth="1"/>
    <col min="11277" max="11277" width="18.85546875" style="2" customWidth="1"/>
    <col min="11278" max="11520" width="9.140625" style="2"/>
    <col min="11521" max="11521" width="3.5703125" style="2" customWidth="1"/>
    <col min="11522" max="11522" width="20.42578125" style="2" customWidth="1"/>
    <col min="11523" max="11523" width="11.5703125" style="2" customWidth="1"/>
    <col min="11524" max="11524" width="14.42578125" style="2" customWidth="1"/>
    <col min="11525" max="11525" width="12.140625" style="2" customWidth="1"/>
    <col min="11526" max="11526" width="14.85546875" style="2" customWidth="1"/>
    <col min="11527" max="11527" width="16.5703125" style="2" customWidth="1"/>
    <col min="11528" max="11528" width="16.7109375" style="2" customWidth="1"/>
    <col min="11529" max="11529" width="1.28515625" style="2" customWidth="1"/>
    <col min="11530" max="11530" width="17.85546875" style="2" customWidth="1"/>
    <col min="11531" max="11531" width="15.28515625" style="2" customWidth="1"/>
    <col min="11532" max="11532" width="21" style="2" customWidth="1"/>
    <col min="11533" max="11533" width="18.85546875" style="2" customWidth="1"/>
    <col min="11534" max="11776" width="9.140625" style="2"/>
    <col min="11777" max="11777" width="3.5703125" style="2" customWidth="1"/>
    <col min="11778" max="11778" width="20.42578125" style="2" customWidth="1"/>
    <col min="11779" max="11779" width="11.5703125" style="2" customWidth="1"/>
    <col min="11780" max="11780" width="14.42578125" style="2" customWidth="1"/>
    <col min="11781" max="11781" width="12.140625" style="2" customWidth="1"/>
    <col min="11782" max="11782" width="14.85546875" style="2" customWidth="1"/>
    <col min="11783" max="11783" width="16.5703125" style="2" customWidth="1"/>
    <col min="11784" max="11784" width="16.7109375" style="2" customWidth="1"/>
    <col min="11785" max="11785" width="1.28515625" style="2" customWidth="1"/>
    <col min="11786" max="11786" width="17.85546875" style="2" customWidth="1"/>
    <col min="11787" max="11787" width="15.28515625" style="2" customWidth="1"/>
    <col min="11788" max="11788" width="21" style="2" customWidth="1"/>
    <col min="11789" max="11789" width="18.85546875" style="2" customWidth="1"/>
    <col min="11790" max="12032" width="9.140625" style="2"/>
    <col min="12033" max="12033" width="3.5703125" style="2" customWidth="1"/>
    <col min="12034" max="12034" width="20.42578125" style="2" customWidth="1"/>
    <col min="12035" max="12035" width="11.5703125" style="2" customWidth="1"/>
    <col min="12036" max="12036" width="14.42578125" style="2" customWidth="1"/>
    <col min="12037" max="12037" width="12.140625" style="2" customWidth="1"/>
    <col min="12038" max="12038" width="14.85546875" style="2" customWidth="1"/>
    <col min="12039" max="12039" width="16.5703125" style="2" customWidth="1"/>
    <col min="12040" max="12040" width="16.7109375" style="2" customWidth="1"/>
    <col min="12041" max="12041" width="1.28515625" style="2" customWidth="1"/>
    <col min="12042" max="12042" width="17.85546875" style="2" customWidth="1"/>
    <col min="12043" max="12043" width="15.28515625" style="2" customWidth="1"/>
    <col min="12044" max="12044" width="21" style="2" customWidth="1"/>
    <col min="12045" max="12045" width="18.85546875" style="2" customWidth="1"/>
    <col min="12046" max="12288" width="9.140625" style="2"/>
    <col min="12289" max="12289" width="3.5703125" style="2" customWidth="1"/>
    <col min="12290" max="12290" width="20.42578125" style="2" customWidth="1"/>
    <col min="12291" max="12291" width="11.5703125" style="2" customWidth="1"/>
    <col min="12292" max="12292" width="14.42578125" style="2" customWidth="1"/>
    <col min="12293" max="12293" width="12.140625" style="2" customWidth="1"/>
    <col min="12294" max="12294" width="14.85546875" style="2" customWidth="1"/>
    <col min="12295" max="12295" width="16.5703125" style="2" customWidth="1"/>
    <col min="12296" max="12296" width="16.7109375" style="2" customWidth="1"/>
    <col min="12297" max="12297" width="1.28515625" style="2" customWidth="1"/>
    <col min="12298" max="12298" width="17.85546875" style="2" customWidth="1"/>
    <col min="12299" max="12299" width="15.28515625" style="2" customWidth="1"/>
    <col min="12300" max="12300" width="21" style="2" customWidth="1"/>
    <col min="12301" max="12301" width="18.85546875" style="2" customWidth="1"/>
    <col min="12302" max="12544" width="9.140625" style="2"/>
    <col min="12545" max="12545" width="3.5703125" style="2" customWidth="1"/>
    <col min="12546" max="12546" width="20.42578125" style="2" customWidth="1"/>
    <col min="12547" max="12547" width="11.5703125" style="2" customWidth="1"/>
    <col min="12548" max="12548" width="14.42578125" style="2" customWidth="1"/>
    <col min="12549" max="12549" width="12.140625" style="2" customWidth="1"/>
    <col min="12550" max="12550" width="14.85546875" style="2" customWidth="1"/>
    <col min="12551" max="12551" width="16.5703125" style="2" customWidth="1"/>
    <col min="12552" max="12552" width="16.7109375" style="2" customWidth="1"/>
    <col min="12553" max="12553" width="1.28515625" style="2" customWidth="1"/>
    <col min="12554" max="12554" width="17.85546875" style="2" customWidth="1"/>
    <col min="12555" max="12555" width="15.28515625" style="2" customWidth="1"/>
    <col min="12556" max="12556" width="21" style="2" customWidth="1"/>
    <col min="12557" max="12557" width="18.85546875" style="2" customWidth="1"/>
    <col min="12558" max="12800" width="9.140625" style="2"/>
    <col min="12801" max="12801" width="3.5703125" style="2" customWidth="1"/>
    <col min="12802" max="12802" width="20.42578125" style="2" customWidth="1"/>
    <col min="12803" max="12803" width="11.5703125" style="2" customWidth="1"/>
    <col min="12804" max="12804" width="14.42578125" style="2" customWidth="1"/>
    <col min="12805" max="12805" width="12.140625" style="2" customWidth="1"/>
    <col min="12806" max="12806" width="14.85546875" style="2" customWidth="1"/>
    <col min="12807" max="12807" width="16.5703125" style="2" customWidth="1"/>
    <col min="12808" max="12808" width="16.7109375" style="2" customWidth="1"/>
    <col min="12809" max="12809" width="1.28515625" style="2" customWidth="1"/>
    <col min="12810" max="12810" width="17.85546875" style="2" customWidth="1"/>
    <col min="12811" max="12811" width="15.28515625" style="2" customWidth="1"/>
    <col min="12812" max="12812" width="21" style="2" customWidth="1"/>
    <col min="12813" max="12813" width="18.85546875" style="2" customWidth="1"/>
    <col min="12814" max="13056" width="9.140625" style="2"/>
    <col min="13057" max="13057" width="3.5703125" style="2" customWidth="1"/>
    <col min="13058" max="13058" width="20.42578125" style="2" customWidth="1"/>
    <col min="13059" max="13059" width="11.5703125" style="2" customWidth="1"/>
    <col min="13060" max="13060" width="14.42578125" style="2" customWidth="1"/>
    <col min="13061" max="13061" width="12.140625" style="2" customWidth="1"/>
    <col min="13062" max="13062" width="14.85546875" style="2" customWidth="1"/>
    <col min="13063" max="13063" width="16.5703125" style="2" customWidth="1"/>
    <col min="13064" max="13064" width="16.7109375" style="2" customWidth="1"/>
    <col min="13065" max="13065" width="1.28515625" style="2" customWidth="1"/>
    <col min="13066" max="13066" width="17.85546875" style="2" customWidth="1"/>
    <col min="13067" max="13067" width="15.28515625" style="2" customWidth="1"/>
    <col min="13068" max="13068" width="21" style="2" customWidth="1"/>
    <col min="13069" max="13069" width="18.85546875" style="2" customWidth="1"/>
    <col min="13070" max="13312" width="9.140625" style="2"/>
    <col min="13313" max="13313" width="3.5703125" style="2" customWidth="1"/>
    <col min="13314" max="13314" width="20.42578125" style="2" customWidth="1"/>
    <col min="13315" max="13315" width="11.5703125" style="2" customWidth="1"/>
    <col min="13316" max="13316" width="14.42578125" style="2" customWidth="1"/>
    <col min="13317" max="13317" width="12.140625" style="2" customWidth="1"/>
    <col min="13318" max="13318" width="14.85546875" style="2" customWidth="1"/>
    <col min="13319" max="13319" width="16.5703125" style="2" customWidth="1"/>
    <col min="13320" max="13320" width="16.7109375" style="2" customWidth="1"/>
    <col min="13321" max="13321" width="1.28515625" style="2" customWidth="1"/>
    <col min="13322" max="13322" width="17.85546875" style="2" customWidth="1"/>
    <col min="13323" max="13323" width="15.28515625" style="2" customWidth="1"/>
    <col min="13324" max="13324" width="21" style="2" customWidth="1"/>
    <col min="13325" max="13325" width="18.85546875" style="2" customWidth="1"/>
    <col min="13326" max="13568" width="9.140625" style="2"/>
    <col min="13569" max="13569" width="3.5703125" style="2" customWidth="1"/>
    <col min="13570" max="13570" width="20.42578125" style="2" customWidth="1"/>
    <col min="13571" max="13571" width="11.5703125" style="2" customWidth="1"/>
    <col min="13572" max="13572" width="14.42578125" style="2" customWidth="1"/>
    <col min="13573" max="13573" width="12.140625" style="2" customWidth="1"/>
    <col min="13574" max="13574" width="14.85546875" style="2" customWidth="1"/>
    <col min="13575" max="13575" width="16.5703125" style="2" customWidth="1"/>
    <col min="13576" max="13576" width="16.7109375" style="2" customWidth="1"/>
    <col min="13577" max="13577" width="1.28515625" style="2" customWidth="1"/>
    <col min="13578" max="13578" width="17.85546875" style="2" customWidth="1"/>
    <col min="13579" max="13579" width="15.28515625" style="2" customWidth="1"/>
    <col min="13580" max="13580" width="21" style="2" customWidth="1"/>
    <col min="13581" max="13581" width="18.85546875" style="2" customWidth="1"/>
    <col min="13582" max="13824" width="9.140625" style="2"/>
    <col min="13825" max="13825" width="3.5703125" style="2" customWidth="1"/>
    <col min="13826" max="13826" width="20.42578125" style="2" customWidth="1"/>
    <col min="13827" max="13827" width="11.5703125" style="2" customWidth="1"/>
    <col min="13828" max="13828" width="14.42578125" style="2" customWidth="1"/>
    <col min="13829" max="13829" width="12.140625" style="2" customWidth="1"/>
    <col min="13830" max="13830" width="14.85546875" style="2" customWidth="1"/>
    <col min="13831" max="13831" width="16.5703125" style="2" customWidth="1"/>
    <col min="13832" max="13832" width="16.7109375" style="2" customWidth="1"/>
    <col min="13833" max="13833" width="1.28515625" style="2" customWidth="1"/>
    <col min="13834" max="13834" width="17.85546875" style="2" customWidth="1"/>
    <col min="13835" max="13835" width="15.28515625" style="2" customWidth="1"/>
    <col min="13836" max="13836" width="21" style="2" customWidth="1"/>
    <col min="13837" max="13837" width="18.85546875" style="2" customWidth="1"/>
    <col min="13838" max="14080" width="9.140625" style="2"/>
    <col min="14081" max="14081" width="3.5703125" style="2" customWidth="1"/>
    <col min="14082" max="14082" width="20.42578125" style="2" customWidth="1"/>
    <col min="14083" max="14083" width="11.5703125" style="2" customWidth="1"/>
    <col min="14084" max="14084" width="14.42578125" style="2" customWidth="1"/>
    <col min="14085" max="14085" width="12.140625" style="2" customWidth="1"/>
    <col min="14086" max="14086" width="14.85546875" style="2" customWidth="1"/>
    <col min="14087" max="14087" width="16.5703125" style="2" customWidth="1"/>
    <col min="14088" max="14088" width="16.7109375" style="2" customWidth="1"/>
    <col min="14089" max="14089" width="1.28515625" style="2" customWidth="1"/>
    <col min="14090" max="14090" width="17.85546875" style="2" customWidth="1"/>
    <col min="14091" max="14091" width="15.28515625" style="2" customWidth="1"/>
    <col min="14092" max="14092" width="21" style="2" customWidth="1"/>
    <col min="14093" max="14093" width="18.85546875" style="2" customWidth="1"/>
    <col min="14094" max="14336" width="9.140625" style="2"/>
    <col min="14337" max="14337" width="3.5703125" style="2" customWidth="1"/>
    <col min="14338" max="14338" width="20.42578125" style="2" customWidth="1"/>
    <col min="14339" max="14339" width="11.5703125" style="2" customWidth="1"/>
    <col min="14340" max="14340" width="14.42578125" style="2" customWidth="1"/>
    <col min="14341" max="14341" width="12.140625" style="2" customWidth="1"/>
    <col min="14342" max="14342" width="14.85546875" style="2" customWidth="1"/>
    <col min="14343" max="14343" width="16.5703125" style="2" customWidth="1"/>
    <col min="14344" max="14344" width="16.7109375" style="2" customWidth="1"/>
    <col min="14345" max="14345" width="1.28515625" style="2" customWidth="1"/>
    <col min="14346" max="14346" width="17.85546875" style="2" customWidth="1"/>
    <col min="14347" max="14347" width="15.28515625" style="2" customWidth="1"/>
    <col min="14348" max="14348" width="21" style="2" customWidth="1"/>
    <col min="14349" max="14349" width="18.85546875" style="2" customWidth="1"/>
    <col min="14350" max="14592" width="9.140625" style="2"/>
    <col min="14593" max="14593" width="3.5703125" style="2" customWidth="1"/>
    <col min="14594" max="14594" width="20.42578125" style="2" customWidth="1"/>
    <col min="14595" max="14595" width="11.5703125" style="2" customWidth="1"/>
    <col min="14596" max="14596" width="14.42578125" style="2" customWidth="1"/>
    <col min="14597" max="14597" width="12.140625" style="2" customWidth="1"/>
    <col min="14598" max="14598" width="14.85546875" style="2" customWidth="1"/>
    <col min="14599" max="14599" width="16.5703125" style="2" customWidth="1"/>
    <col min="14600" max="14600" width="16.7109375" style="2" customWidth="1"/>
    <col min="14601" max="14601" width="1.28515625" style="2" customWidth="1"/>
    <col min="14602" max="14602" width="17.85546875" style="2" customWidth="1"/>
    <col min="14603" max="14603" width="15.28515625" style="2" customWidth="1"/>
    <col min="14604" max="14604" width="21" style="2" customWidth="1"/>
    <col min="14605" max="14605" width="18.85546875" style="2" customWidth="1"/>
    <col min="14606" max="14848" width="9.140625" style="2"/>
    <col min="14849" max="14849" width="3.5703125" style="2" customWidth="1"/>
    <col min="14850" max="14850" width="20.42578125" style="2" customWidth="1"/>
    <col min="14851" max="14851" width="11.5703125" style="2" customWidth="1"/>
    <col min="14852" max="14852" width="14.42578125" style="2" customWidth="1"/>
    <col min="14853" max="14853" width="12.140625" style="2" customWidth="1"/>
    <col min="14854" max="14854" width="14.85546875" style="2" customWidth="1"/>
    <col min="14855" max="14855" width="16.5703125" style="2" customWidth="1"/>
    <col min="14856" max="14856" width="16.7109375" style="2" customWidth="1"/>
    <col min="14857" max="14857" width="1.28515625" style="2" customWidth="1"/>
    <col min="14858" max="14858" width="17.85546875" style="2" customWidth="1"/>
    <col min="14859" max="14859" width="15.28515625" style="2" customWidth="1"/>
    <col min="14860" max="14860" width="21" style="2" customWidth="1"/>
    <col min="14861" max="14861" width="18.85546875" style="2" customWidth="1"/>
    <col min="14862" max="15104" width="9.140625" style="2"/>
    <col min="15105" max="15105" width="3.5703125" style="2" customWidth="1"/>
    <col min="15106" max="15106" width="20.42578125" style="2" customWidth="1"/>
    <col min="15107" max="15107" width="11.5703125" style="2" customWidth="1"/>
    <col min="15108" max="15108" width="14.42578125" style="2" customWidth="1"/>
    <col min="15109" max="15109" width="12.140625" style="2" customWidth="1"/>
    <col min="15110" max="15110" width="14.85546875" style="2" customWidth="1"/>
    <col min="15111" max="15111" width="16.5703125" style="2" customWidth="1"/>
    <col min="15112" max="15112" width="16.7109375" style="2" customWidth="1"/>
    <col min="15113" max="15113" width="1.28515625" style="2" customWidth="1"/>
    <col min="15114" max="15114" width="17.85546875" style="2" customWidth="1"/>
    <col min="15115" max="15115" width="15.28515625" style="2" customWidth="1"/>
    <col min="15116" max="15116" width="21" style="2" customWidth="1"/>
    <col min="15117" max="15117" width="18.85546875" style="2" customWidth="1"/>
    <col min="15118" max="15360" width="9.140625" style="2"/>
    <col min="15361" max="15361" width="3.5703125" style="2" customWidth="1"/>
    <col min="15362" max="15362" width="20.42578125" style="2" customWidth="1"/>
    <col min="15363" max="15363" width="11.5703125" style="2" customWidth="1"/>
    <col min="15364" max="15364" width="14.42578125" style="2" customWidth="1"/>
    <col min="15365" max="15365" width="12.140625" style="2" customWidth="1"/>
    <col min="15366" max="15366" width="14.85546875" style="2" customWidth="1"/>
    <col min="15367" max="15367" width="16.5703125" style="2" customWidth="1"/>
    <col min="15368" max="15368" width="16.7109375" style="2" customWidth="1"/>
    <col min="15369" max="15369" width="1.28515625" style="2" customWidth="1"/>
    <col min="15370" max="15370" width="17.85546875" style="2" customWidth="1"/>
    <col min="15371" max="15371" width="15.28515625" style="2" customWidth="1"/>
    <col min="15372" max="15372" width="21" style="2" customWidth="1"/>
    <col min="15373" max="15373" width="18.85546875" style="2" customWidth="1"/>
    <col min="15374" max="15616" width="9.140625" style="2"/>
    <col min="15617" max="15617" width="3.5703125" style="2" customWidth="1"/>
    <col min="15618" max="15618" width="20.42578125" style="2" customWidth="1"/>
    <col min="15619" max="15619" width="11.5703125" style="2" customWidth="1"/>
    <col min="15620" max="15620" width="14.42578125" style="2" customWidth="1"/>
    <col min="15621" max="15621" width="12.140625" style="2" customWidth="1"/>
    <col min="15622" max="15622" width="14.85546875" style="2" customWidth="1"/>
    <col min="15623" max="15623" width="16.5703125" style="2" customWidth="1"/>
    <col min="15624" max="15624" width="16.7109375" style="2" customWidth="1"/>
    <col min="15625" max="15625" width="1.28515625" style="2" customWidth="1"/>
    <col min="15626" max="15626" width="17.85546875" style="2" customWidth="1"/>
    <col min="15627" max="15627" width="15.28515625" style="2" customWidth="1"/>
    <col min="15628" max="15628" width="21" style="2" customWidth="1"/>
    <col min="15629" max="15629" width="18.85546875" style="2" customWidth="1"/>
    <col min="15630" max="15872" width="9.140625" style="2"/>
    <col min="15873" max="15873" width="3.5703125" style="2" customWidth="1"/>
    <col min="15874" max="15874" width="20.42578125" style="2" customWidth="1"/>
    <col min="15875" max="15875" width="11.5703125" style="2" customWidth="1"/>
    <col min="15876" max="15876" width="14.42578125" style="2" customWidth="1"/>
    <col min="15877" max="15877" width="12.140625" style="2" customWidth="1"/>
    <col min="15878" max="15878" width="14.85546875" style="2" customWidth="1"/>
    <col min="15879" max="15879" width="16.5703125" style="2" customWidth="1"/>
    <col min="15880" max="15880" width="16.7109375" style="2" customWidth="1"/>
    <col min="15881" max="15881" width="1.28515625" style="2" customWidth="1"/>
    <col min="15882" max="15882" width="17.85546875" style="2" customWidth="1"/>
    <col min="15883" max="15883" width="15.28515625" style="2" customWidth="1"/>
    <col min="15884" max="15884" width="21" style="2" customWidth="1"/>
    <col min="15885" max="15885" width="18.85546875" style="2" customWidth="1"/>
    <col min="15886" max="16128" width="9.140625" style="2"/>
    <col min="16129" max="16129" width="3.5703125" style="2" customWidth="1"/>
    <col min="16130" max="16130" width="20.42578125" style="2" customWidth="1"/>
    <col min="16131" max="16131" width="11.5703125" style="2" customWidth="1"/>
    <col min="16132" max="16132" width="14.42578125" style="2" customWidth="1"/>
    <col min="16133" max="16133" width="12.140625" style="2" customWidth="1"/>
    <col min="16134" max="16134" width="14.85546875" style="2" customWidth="1"/>
    <col min="16135" max="16135" width="16.5703125" style="2" customWidth="1"/>
    <col min="16136" max="16136" width="16.7109375" style="2" customWidth="1"/>
    <col min="16137" max="16137" width="1.28515625" style="2" customWidth="1"/>
    <col min="16138" max="16138" width="17.85546875" style="2" customWidth="1"/>
    <col min="16139" max="16139" width="15.28515625" style="2" customWidth="1"/>
    <col min="16140" max="16140" width="21" style="2" customWidth="1"/>
    <col min="16141" max="16141" width="18.85546875" style="2" customWidth="1"/>
    <col min="16142" max="16384" width="9.140625" style="2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5" spans="1:13" x14ac:dyDescent="0.2">
      <c r="C5" s="4" t="s">
        <v>2</v>
      </c>
      <c r="J5" s="4" t="s">
        <v>3</v>
      </c>
      <c r="L5" s="5" t="s">
        <v>4</v>
      </c>
      <c r="M5" s="5"/>
    </row>
    <row r="6" spans="1:13" x14ac:dyDescent="0.2">
      <c r="A6" s="6" t="s">
        <v>5</v>
      </c>
      <c r="B6" s="6" t="s">
        <v>6</v>
      </c>
      <c r="C6" s="7" t="s">
        <v>7</v>
      </c>
      <c r="D6" s="7" t="s">
        <v>8</v>
      </c>
      <c r="E6" s="8" t="s">
        <v>9</v>
      </c>
      <c r="F6" s="7" t="s">
        <v>10</v>
      </c>
      <c r="G6" s="7" t="s">
        <v>11</v>
      </c>
      <c r="H6" s="7" t="s">
        <v>12</v>
      </c>
      <c r="I6" s="9"/>
      <c r="J6" s="7" t="s">
        <v>13</v>
      </c>
      <c r="K6" s="7" t="s">
        <v>14</v>
      </c>
      <c r="L6" s="7" t="s">
        <v>15</v>
      </c>
      <c r="M6" s="7" t="s">
        <v>16</v>
      </c>
    </row>
    <row r="7" spans="1:13" x14ac:dyDescent="0.2">
      <c r="A7" s="6"/>
      <c r="B7" s="6"/>
      <c r="C7" s="7"/>
      <c r="D7" s="7"/>
      <c r="E7" s="8"/>
      <c r="F7" s="7"/>
      <c r="G7" s="7"/>
      <c r="H7" s="7"/>
      <c r="I7" s="9"/>
      <c r="J7" s="7"/>
      <c r="K7" s="7"/>
      <c r="L7" s="7"/>
      <c r="M7" s="7"/>
    </row>
    <row r="8" spans="1:13" x14ac:dyDescent="0.2">
      <c r="A8" s="10"/>
      <c r="B8" s="10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/>
      <c r="J8" s="11">
        <v>8</v>
      </c>
      <c r="K8" s="11">
        <v>9</v>
      </c>
      <c r="L8" s="11">
        <v>10</v>
      </c>
      <c r="M8" s="11">
        <v>11</v>
      </c>
    </row>
    <row r="9" spans="1:13" ht="18" customHeight="1" x14ac:dyDescent="0.2">
      <c r="A9" s="12">
        <v>1</v>
      </c>
      <c r="B9" s="13" t="s">
        <v>17</v>
      </c>
      <c r="C9" s="14">
        <v>291076752</v>
      </c>
      <c r="D9" s="14">
        <v>377675000</v>
      </c>
      <c r="E9" s="14">
        <v>321124726</v>
      </c>
      <c r="F9" s="14">
        <v>155090724</v>
      </c>
      <c r="G9" s="14">
        <v>103646994</v>
      </c>
      <c r="H9" s="14">
        <f>SUM(C9:G9)</f>
        <v>1248614196</v>
      </c>
      <c r="I9" s="14"/>
      <c r="J9" s="14">
        <v>459415440</v>
      </c>
      <c r="K9" s="14">
        <v>243209247</v>
      </c>
      <c r="L9" s="14">
        <v>545989509</v>
      </c>
      <c r="M9" s="14">
        <f>SUM(J9:L9)</f>
        <v>1248614196</v>
      </c>
    </row>
    <row r="10" spans="1:13" ht="18" customHeight="1" x14ac:dyDescent="0.2">
      <c r="A10" s="12">
        <v>2</v>
      </c>
      <c r="B10" s="13" t="s">
        <v>18</v>
      </c>
      <c r="C10" s="14">
        <v>245083506</v>
      </c>
      <c r="D10" s="14">
        <v>302401000</v>
      </c>
      <c r="E10" s="14">
        <v>23870553</v>
      </c>
      <c r="F10" s="14">
        <v>194788093</v>
      </c>
      <c r="G10" s="14">
        <v>464621235</v>
      </c>
      <c r="H10" s="14">
        <f t="shared" ref="H10:H51" si="0">SUM(C10:G10)</f>
        <v>1230764387</v>
      </c>
      <c r="I10" s="14"/>
      <c r="J10" s="14">
        <v>440000000</v>
      </c>
      <c r="K10" s="14">
        <v>235342729</v>
      </c>
      <c r="L10" s="14">
        <v>555421658</v>
      </c>
      <c r="M10" s="14">
        <f t="shared" ref="M10:M51" si="1">SUM(J10:L10)</f>
        <v>1230764387</v>
      </c>
    </row>
    <row r="11" spans="1:13" ht="18" customHeight="1" x14ac:dyDescent="0.2">
      <c r="A11" s="12">
        <v>3</v>
      </c>
      <c r="B11" s="13" t="s">
        <v>19</v>
      </c>
      <c r="C11" s="14">
        <v>312694519</v>
      </c>
      <c r="D11" s="14">
        <v>386200000</v>
      </c>
      <c r="E11" s="14">
        <v>28660384</v>
      </c>
      <c r="F11" s="14">
        <v>110026225</v>
      </c>
      <c r="G11" s="14">
        <v>7378076</v>
      </c>
      <c r="H11" s="14">
        <f t="shared" si="0"/>
        <v>844959204</v>
      </c>
      <c r="I11" s="14"/>
      <c r="J11" s="14">
        <v>300000000</v>
      </c>
      <c r="K11" s="14">
        <v>424421047</v>
      </c>
      <c r="L11" s="14">
        <v>120538157</v>
      </c>
      <c r="M11" s="14">
        <f t="shared" si="1"/>
        <v>844959204</v>
      </c>
    </row>
    <row r="12" spans="1:13" ht="18" customHeight="1" x14ac:dyDescent="0.2">
      <c r="A12" s="12">
        <v>4</v>
      </c>
      <c r="B12" s="13" t="s">
        <v>20</v>
      </c>
      <c r="C12" s="14"/>
      <c r="D12" s="14"/>
      <c r="E12" s="14"/>
      <c r="F12" s="14"/>
      <c r="G12" s="14"/>
      <c r="H12" s="14">
        <f t="shared" si="0"/>
        <v>0</v>
      </c>
      <c r="I12" s="14"/>
      <c r="J12" s="14"/>
      <c r="K12" s="14"/>
      <c r="L12" s="14"/>
      <c r="M12" s="14">
        <f t="shared" si="1"/>
        <v>0</v>
      </c>
    </row>
    <row r="13" spans="1:13" ht="18" customHeight="1" x14ac:dyDescent="0.2">
      <c r="A13" s="12">
        <v>5</v>
      </c>
      <c r="B13" s="13" t="s">
        <v>21</v>
      </c>
      <c r="C13" s="14">
        <v>2905299048</v>
      </c>
      <c r="D13" s="14">
        <v>648469916</v>
      </c>
      <c r="E13" s="14">
        <v>94345266</v>
      </c>
      <c r="F13" s="14">
        <v>1055279581</v>
      </c>
      <c r="G13" s="14">
        <v>38396233</v>
      </c>
      <c r="H13" s="14">
        <f t="shared" si="0"/>
        <v>4741790044</v>
      </c>
      <c r="I13" s="14"/>
      <c r="J13" s="14">
        <v>408240000</v>
      </c>
      <c r="K13" s="14">
        <v>2718965838</v>
      </c>
      <c r="L13" s="14">
        <v>1614584206</v>
      </c>
      <c r="M13" s="14">
        <f t="shared" si="1"/>
        <v>4741790044</v>
      </c>
    </row>
    <row r="14" spans="1:13" ht="18" customHeight="1" x14ac:dyDescent="0.2">
      <c r="A14" s="12">
        <v>6</v>
      </c>
      <c r="B14" s="13" t="s">
        <v>22</v>
      </c>
      <c r="C14" s="14">
        <v>389277368</v>
      </c>
      <c r="D14" s="14">
        <v>371663254</v>
      </c>
      <c r="E14" s="14">
        <v>151571642</v>
      </c>
      <c r="F14" s="14">
        <v>538525117</v>
      </c>
      <c r="G14" s="14">
        <v>1561440654</v>
      </c>
      <c r="H14" s="14">
        <f t="shared" si="0"/>
        <v>3012478035</v>
      </c>
      <c r="I14" s="14"/>
      <c r="J14" s="14">
        <v>426479000</v>
      </c>
      <c r="K14" s="14">
        <v>1696546740</v>
      </c>
      <c r="L14" s="14">
        <v>889452295</v>
      </c>
      <c r="M14" s="14">
        <f t="shared" si="1"/>
        <v>3012478035</v>
      </c>
    </row>
    <row r="15" spans="1:13" ht="18" customHeight="1" x14ac:dyDescent="0.2">
      <c r="A15" s="12">
        <v>7</v>
      </c>
      <c r="B15" s="13" t="s">
        <v>23</v>
      </c>
      <c r="C15" s="14">
        <v>296382523</v>
      </c>
      <c r="D15" s="14">
        <v>175775000</v>
      </c>
      <c r="E15" s="14">
        <v>69993083</v>
      </c>
      <c r="F15" s="14">
        <v>95255526</v>
      </c>
      <c r="G15" s="14">
        <v>231684618</v>
      </c>
      <c r="H15" s="14">
        <f t="shared" si="0"/>
        <v>869090750</v>
      </c>
      <c r="I15" s="14"/>
      <c r="J15" s="14">
        <v>186624000</v>
      </c>
      <c r="K15" s="14">
        <v>459209125</v>
      </c>
      <c r="L15" s="14">
        <v>223257625</v>
      </c>
      <c r="M15" s="14">
        <f t="shared" si="1"/>
        <v>869090750</v>
      </c>
    </row>
    <row r="16" spans="1:13" ht="18" customHeight="1" x14ac:dyDescent="0.2">
      <c r="A16" s="12">
        <v>8</v>
      </c>
      <c r="B16" s="13" t="s">
        <v>24</v>
      </c>
      <c r="C16" s="14">
        <v>468418102</v>
      </c>
      <c r="D16" s="14">
        <v>326509196</v>
      </c>
      <c r="E16" s="14">
        <v>39996390</v>
      </c>
      <c r="F16" s="14">
        <v>197586575</v>
      </c>
      <c r="G16" s="14">
        <v>71744028</v>
      </c>
      <c r="H16" s="14">
        <f t="shared" si="0"/>
        <v>1104254291</v>
      </c>
      <c r="I16" s="14"/>
      <c r="J16" s="14">
        <v>276061500</v>
      </c>
      <c r="K16" s="14">
        <v>442773315</v>
      </c>
      <c r="L16" s="14">
        <v>385419476</v>
      </c>
      <c r="M16" s="14">
        <f t="shared" si="1"/>
        <v>1104254291</v>
      </c>
    </row>
    <row r="17" spans="1:13" ht="18" customHeight="1" x14ac:dyDescent="0.2">
      <c r="A17" s="12">
        <v>9</v>
      </c>
      <c r="B17" s="13" t="s">
        <v>25</v>
      </c>
      <c r="C17" s="14">
        <v>147787998</v>
      </c>
      <c r="D17" s="14">
        <v>432174824</v>
      </c>
      <c r="E17" s="14">
        <v>50059750</v>
      </c>
      <c r="F17" s="14">
        <v>267077844</v>
      </c>
      <c r="G17" s="14">
        <v>55170926</v>
      </c>
      <c r="H17" s="14">
        <f t="shared" si="0"/>
        <v>952271342</v>
      </c>
      <c r="I17" s="14"/>
      <c r="J17" s="14">
        <v>307664100</v>
      </c>
      <c r="K17" s="14">
        <v>222538802</v>
      </c>
      <c r="L17" s="14">
        <v>422068440</v>
      </c>
      <c r="M17" s="14">
        <f t="shared" si="1"/>
        <v>952271342</v>
      </c>
    </row>
    <row r="18" spans="1:13" ht="18" customHeight="1" x14ac:dyDescent="0.2">
      <c r="A18" s="12">
        <v>10</v>
      </c>
      <c r="B18" s="13" t="s">
        <v>26</v>
      </c>
      <c r="C18" s="14">
        <v>4825733</v>
      </c>
      <c r="D18" s="14">
        <v>68295296</v>
      </c>
      <c r="E18" s="14">
        <v>12675515</v>
      </c>
      <c r="F18" s="14">
        <v>222018282</v>
      </c>
      <c r="G18" s="14">
        <v>5191826</v>
      </c>
      <c r="H18" s="14">
        <f t="shared" si="0"/>
        <v>313006652</v>
      </c>
      <c r="I18" s="14"/>
      <c r="J18" s="14">
        <v>81312000</v>
      </c>
      <c r="K18" s="14">
        <v>32249756</v>
      </c>
      <c r="L18" s="14">
        <v>199444896</v>
      </c>
      <c r="M18" s="14">
        <f t="shared" si="1"/>
        <v>313006652</v>
      </c>
    </row>
    <row r="19" spans="1:13" ht="18" customHeight="1" x14ac:dyDescent="0.2">
      <c r="A19" s="12">
        <v>11</v>
      </c>
      <c r="B19" s="13" t="s">
        <v>27</v>
      </c>
      <c r="C19" s="14">
        <v>178425242</v>
      </c>
      <c r="D19" s="14">
        <v>129023753</v>
      </c>
      <c r="E19" s="14">
        <v>61584031</v>
      </c>
      <c r="F19" s="14">
        <v>350420356</v>
      </c>
      <c r="G19" s="14">
        <v>268502182</v>
      </c>
      <c r="H19" s="14">
        <f t="shared" si="0"/>
        <v>987955564</v>
      </c>
      <c r="I19" s="14"/>
      <c r="J19" s="14">
        <v>245891500</v>
      </c>
      <c r="K19" s="14">
        <v>240604061</v>
      </c>
      <c r="L19" s="14">
        <v>501460003</v>
      </c>
      <c r="M19" s="14">
        <f t="shared" si="1"/>
        <v>987955564</v>
      </c>
    </row>
    <row r="20" spans="1:13" ht="18" customHeight="1" x14ac:dyDescent="0.2">
      <c r="A20" s="12">
        <v>12</v>
      </c>
      <c r="B20" s="13" t="s">
        <v>28</v>
      </c>
      <c r="C20" s="14">
        <v>7726421</v>
      </c>
      <c r="D20" s="14">
        <v>131915261</v>
      </c>
      <c r="E20" s="14">
        <v>64251614</v>
      </c>
      <c r="F20" s="14">
        <v>397276245</v>
      </c>
      <c r="G20" s="14">
        <v>39515275</v>
      </c>
      <c r="H20" s="14">
        <f t="shared" si="0"/>
        <v>640684816</v>
      </c>
      <c r="I20" s="14"/>
      <c r="J20" s="14">
        <v>112197400</v>
      </c>
      <c r="K20" s="14">
        <v>57212245</v>
      </c>
      <c r="L20" s="14">
        <v>471275171</v>
      </c>
      <c r="M20" s="14">
        <f t="shared" si="1"/>
        <v>640684816</v>
      </c>
    </row>
    <row r="21" spans="1:13" ht="18" customHeight="1" x14ac:dyDescent="0.2">
      <c r="A21" s="12">
        <v>13</v>
      </c>
      <c r="B21" s="13" t="s">
        <v>29</v>
      </c>
      <c r="C21" s="14">
        <v>165291764</v>
      </c>
      <c r="D21" s="14">
        <v>267573630</v>
      </c>
      <c r="E21" s="14">
        <v>19984178</v>
      </c>
      <c r="F21" s="14">
        <v>194361345</v>
      </c>
      <c r="G21" s="14">
        <v>325304791</v>
      </c>
      <c r="H21" s="14">
        <f t="shared" si="0"/>
        <v>972515708</v>
      </c>
      <c r="I21" s="14"/>
      <c r="J21" s="14">
        <v>195366600</v>
      </c>
      <c r="K21" s="14">
        <v>327856938</v>
      </c>
      <c r="L21" s="14">
        <v>449292170</v>
      </c>
      <c r="M21" s="14">
        <f t="shared" si="1"/>
        <v>972515708</v>
      </c>
    </row>
    <row r="22" spans="1:13" ht="18" customHeight="1" x14ac:dyDescent="0.2">
      <c r="A22" s="12">
        <v>14</v>
      </c>
      <c r="B22" s="13" t="s">
        <v>30</v>
      </c>
      <c r="C22" s="14">
        <v>330361884</v>
      </c>
      <c r="D22" s="14">
        <v>658748350</v>
      </c>
      <c r="E22" s="14">
        <v>133137546</v>
      </c>
      <c r="F22" s="14">
        <v>576300627</v>
      </c>
      <c r="G22" s="14">
        <v>564397798</v>
      </c>
      <c r="H22" s="14">
        <f t="shared" si="0"/>
        <v>2262946205</v>
      </c>
      <c r="I22" s="14"/>
      <c r="J22" s="14">
        <v>304200000</v>
      </c>
      <c r="K22" s="14">
        <v>865886632</v>
      </c>
      <c r="L22" s="14">
        <v>1092859573</v>
      </c>
      <c r="M22" s="14">
        <f t="shared" si="1"/>
        <v>2262946205</v>
      </c>
    </row>
    <row r="23" spans="1:13" ht="18" customHeight="1" x14ac:dyDescent="0.2">
      <c r="A23" s="12">
        <v>15</v>
      </c>
      <c r="B23" s="13" t="s">
        <v>31</v>
      </c>
      <c r="C23" s="14">
        <v>57471636</v>
      </c>
      <c r="D23" s="14">
        <v>311513149</v>
      </c>
      <c r="E23" s="14">
        <v>111502899</v>
      </c>
      <c r="F23" s="14">
        <v>160420863</v>
      </c>
      <c r="G23" s="14">
        <v>575172127</v>
      </c>
      <c r="H23" s="14">
        <f t="shared" si="0"/>
        <v>1216080674</v>
      </c>
      <c r="I23" s="14"/>
      <c r="J23" s="14">
        <v>164540100</v>
      </c>
      <c r="K23" s="14">
        <v>636229526</v>
      </c>
      <c r="L23" s="14">
        <v>415311048</v>
      </c>
      <c r="M23" s="14">
        <f t="shared" si="1"/>
        <v>1216080674</v>
      </c>
    </row>
    <row r="24" spans="1:13" ht="18" customHeight="1" x14ac:dyDescent="0.2">
      <c r="A24" s="12">
        <v>16</v>
      </c>
      <c r="B24" s="13" t="s">
        <v>32</v>
      </c>
      <c r="C24" s="14">
        <v>84986043</v>
      </c>
      <c r="D24" s="14">
        <v>60000000</v>
      </c>
      <c r="E24" s="14">
        <v>35074008</v>
      </c>
      <c r="F24" s="14">
        <v>108720860</v>
      </c>
      <c r="G24" s="14">
        <v>62171944</v>
      </c>
      <c r="H24" s="14">
        <f t="shared" si="0"/>
        <v>350952855</v>
      </c>
      <c r="I24" s="14"/>
      <c r="J24" s="14">
        <v>72600000</v>
      </c>
      <c r="K24" s="14">
        <v>134038505</v>
      </c>
      <c r="L24" s="14">
        <v>144314350</v>
      </c>
      <c r="M24" s="14">
        <f t="shared" si="1"/>
        <v>350952855</v>
      </c>
    </row>
    <row r="25" spans="1:13" ht="18" customHeight="1" x14ac:dyDescent="0.2">
      <c r="A25" s="12">
        <v>17</v>
      </c>
      <c r="B25" s="13" t="s">
        <v>33</v>
      </c>
      <c r="C25" s="14">
        <v>85326800</v>
      </c>
      <c r="D25" s="14">
        <v>177373822</v>
      </c>
      <c r="E25" s="14">
        <v>5176137</v>
      </c>
      <c r="F25" s="14">
        <v>118846923</v>
      </c>
      <c r="G25" s="14">
        <v>25020885</v>
      </c>
      <c r="H25" s="14">
        <f t="shared" si="0"/>
        <v>411744567</v>
      </c>
      <c r="I25" s="14"/>
      <c r="J25" s="14">
        <v>181500000</v>
      </c>
      <c r="K25" s="14">
        <v>54400000</v>
      </c>
      <c r="L25" s="14">
        <v>175844567</v>
      </c>
      <c r="M25" s="14">
        <f t="shared" si="1"/>
        <v>411744567</v>
      </c>
    </row>
    <row r="26" spans="1:13" ht="18" customHeight="1" x14ac:dyDescent="0.2">
      <c r="A26" s="12">
        <v>18</v>
      </c>
      <c r="B26" s="13" t="s">
        <v>34</v>
      </c>
      <c r="C26" s="14">
        <v>35437054</v>
      </c>
      <c r="D26" s="14">
        <v>182960366</v>
      </c>
      <c r="E26" s="14">
        <v>65060982</v>
      </c>
      <c r="F26" s="14">
        <v>89945313</v>
      </c>
      <c r="G26" s="14">
        <v>47347769</v>
      </c>
      <c r="H26" s="14">
        <f t="shared" si="0"/>
        <v>420751484</v>
      </c>
      <c r="I26" s="14"/>
      <c r="J26" s="14">
        <v>150000000</v>
      </c>
      <c r="K26" s="14">
        <v>84494238</v>
      </c>
      <c r="L26" s="14">
        <v>186257246</v>
      </c>
      <c r="M26" s="14">
        <f t="shared" si="1"/>
        <v>420751484</v>
      </c>
    </row>
    <row r="27" spans="1:13" ht="18" customHeight="1" x14ac:dyDescent="0.2">
      <c r="A27" s="12">
        <v>19</v>
      </c>
      <c r="B27" s="13" t="s">
        <v>35</v>
      </c>
      <c r="C27" s="14">
        <v>158328557</v>
      </c>
      <c r="D27" s="14">
        <v>244916000</v>
      </c>
      <c r="E27" s="14">
        <v>12619728</v>
      </c>
      <c r="F27" s="14">
        <v>225482062</v>
      </c>
      <c r="G27" s="14">
        <v>8613827</v>
      </c>
      <c r="H27" s="14">
        <f t="shared" si="0"/>
        <v>649960174</v>
      </c>
      <c r="I27" s="14"/>
      <c r="J27" s="14">
        <v>205855900</v>
      </c>
      <c r="K27" s="14">
        <v>124072755</v>
      </c>
      <c r="L27" s="14">
        <v>320031519</v>
      </c>
      <c r="M27" s="14">
        <f t="shared" si="1"/>
        <v>649960174</v>
      </c>
    </row>
    <row r="28" spans="1:13" ht="18" customHeight="1" x14ac:dyDescent="0.2">
      <c r="A28" s="12">
        <v>20</v>
      </c>
      <c r="B28" s="13" t="s">
        <v>36</v>
      </c>
      <c r="C28" s="14">
        <v>9079981</v>
      </c>
      <c r="D28" s="14">
        <v>71046781</v>
      </c>
      <c r="E28" s="14">
        <v>48594174</v>
      </c>
      <c r="F28" s="14">
        <v>45090986</v>
      </c>
      <c r="G28" s="14">
        <v>7231182</v>
      </c>
      <c r="H28" s="14">
        <f t="shared" si="0"/>
        <v>181043104</v>
      </c>
      <c r="I28" s="14"/>
      <c r="J28" s="14">
        <v>60000000</v>
      </c>
      <c r="K28" s="14">
        <v>1683145</v>
      </c>
      <c r="L28" s="14">
        <v>119359959</v>
      </c>
      <c r="M28" s="14">
        <f t="shared" si="1"/>
        <v>181043104</v>
      </c>
    </row>
    <row r="29" spans="1:13" ht="18" customHeight="1" x14ac:dyDescent="0.2">
      <c r="A29" s="12">
        <v>21</v>
      </c>
      <c r="B29" s="13" t="s">
        <v>37</v>
      </c>
      <c r="C29" s="14">
        <v>257723652</v>
      </c>
      <c r="D29" s="14">
        <v>274129317</v>
      </c>
      <c r="E29" s="14">
        <v>70902018</v>
      </c>
      <c r="F29" s="14">
        <v>309401819</v>
      </c>
      <c r="G29" s="14">
        <v>85888223</v>
      </c>
      <c r="H29" s="14">
        <f t="shared" si="0"/>
        <v>998045029</v>
      </c>
      <c r="I29" s="14"/>
      <c r="J29" s="14">
        <v>187500000</v>
      </c>
      <c r="K29" s="14">
        <v>268507798</v>
      </c>
      <c r="L29" s="14">
        <v>542037231</v>
      </c>
      <c r="M29" s="14">
        <f t="shared" si="1"/>
        <v>998045029</v>
      </c>
    </row>
    <row r="30" spans="1:13" ht="18" customHeight="1" x14ac:dyDescent="0.2">
      <c r="A30" s="12">
        <v>22</v>
      </c>
      <c r="B30" s="13" t="s">
        <v>38</v>
      </c>
      <c r="C30" s="14">
        <v>64698528</v>
      </c>
      <c r="D30" s="14">
        <v>161618369</v>
      </c>
      <c r="E30" s="14">
        <v>19960241</v>
      </c>
      <c r="F30" s="14">
        <v>202855204</v>
      </c>
      <c r="G30" s="14">
        <v>77777789</v>
      </c>
      <c r="H30" s="14">
        <f>SUM(C30:G30)</f>
        <v>526910131</v>
      </c>
      <c r="I30" s="14"/>
      <c r="J30" s="14">
        <v>165000000</v>
      </c>
      <c r="K30" s="14">
        <v>100133746</v>
      </c>
      <c r="L30" s="14">
        <v>261776385</v>
      </c>
      <c r="M30" s="14">
        <f>SUM(J30:L30)</f>
        <v>526910131</v>
      </c>
    </row>
    <row r="31" spans="1:13" ht="18" customHeight="1" x14ac:dyDescent="0.2">
      <c r="A31" s="12">
        <v>23</v>
      </c>
      <c r="B31" s="13" t="s">
        <v>39</v>
      </c>
      <c r="C31" s="14">
        <v>33662750</v>
      </c>
      <c r="D31" s="14">
        <v>129193696</v>
      </c>
      <c r="E31" s="14">
        <v>23483691</v>
      </c>
      <c r="F31" s="14">
        <v>32403106</v>
      </c>
      <c r="G31" s="14">
        <v>77205313</v>
      </c>
      <c r="H31" s="14">
        <f>SUM(C31:G31)</f>
        <v>295948556</v>
      </c>
      <c r="I31" s="14"/>
      <c r="J31" s="14">
        <v>60000000</v>
      </c>
      <c r="K31" s="14">
        <v>75732183</v>
      </c>
      <c r="L31" s="14">
        <v>160216373</v>
      </c>
      <c r="M31" s="14">
        <f>SUM(J31:L31)</f>
        <v>295948556</v>
      </c>
    </row>
    <row r="32" spans="1:13" ht="18" customHeight="1" x14ac:dyDescent="0.2">
      <c r="A32" s="12">
        <v>24</v>
      </c>
      <c r="B32" s="13" t="s">
        <v>40</v>
      </c>
      <c r="C32" s="14">
        <v>22484992</v>
      </c>
      <c r="D32" s="14">
        <v>222218615</v>
      </c>
      <c r="E32" s="14">
        <v>34399040</v>
      </c>
      <c r="F32" s="14">
        <v>271532142</v>
      </c>
      <c r="G32" s="14">
        <v>191352083</v>
      </c>
      <c r="H32" s="14">
        <f t="shared" si="0"/>
        <v>741986872</v>
      </c>
      <c r="I32" s="14"/>
      <c r="J32" s="14">
        <v>198375000</v>
      </c>
      <c r="K32" s="14">
        <v>36708827</v>
      </c>
      <c r="L32" s="14">
        <v>506903045</v>
      </c>
      <c r="M32" s="14">
        <f t="shared" si="1"/>
        <v>741986872</v>
      </c>
    </row>
    <row r="33" spans="1:13" ht="18" customHeight="1" x14ac:dyDescent="0.2">
      <c r="A33" s="12">
        <v>25</v>
      </c>
      <c r="B33" s="13" t="s">
        <v>41</v>
      </c>
      <c r="C33" s="14">
        <v>13344843</v>
      </c>
      <c r="D33" s="14">
        <v>222323000</v>
      </c>
      <c r="E33" s="14">
        <v>40851567</v>
      </c>
      <c r="F33" s="14">
        <v>147489096</v>
      </c>
      <c r="G33" s="14">
        <v>80711890</v>
      </c>
      <c r="H33" s="14">
        <f t="shared" si="0"/>
        <v>504720396</v>
      </c>
      <c r="I33" s="14"/>
      <c r="J33" s="14">
        <v>168000000</v>
      </c>
      <c r="K33" s="14">
        <v>97219242</v>
      </c>
      <c r="L33" s="14">
        <v>239501154</v>
      </c>
      <c r="M33" s="14">
        <f t="shared" si="1"/>
        <v>504720396</v>
      </c>
    </row>
    <row r="34" spans="1:13" ht="18" customHeight="1" x14ac:dyDescent="0.2">
      <c r="A34" s="12">
        <v>26</v>
      </c>
      <c r="B34" s="13" t="s">
        <v>42</v>
      </c>
      <c r="C34" s="14">
        <v>59296505</v>
      </c>
      <c r="D34" s="14">
        <v>219300000</v>
      </c>
      <c r="E34" s="14">
        <v>24805200</v>
      </c>
      <c r="F34" s="14">
        <v>43052179</v>
      </c>
      <c r="G34" s="14">
        <v>25497418</v>
      </c>
      <c r="H34" s="14">
        <f t="shared" si="0"/>
        <v>371951302</v>
      </c>
      <c r="I34" s="14"/>
      <c r="J34" s="14">
        <v>165000000</v>
      </c>
      <c r="K34" s="14">
        <v>48944375</v>
      </c>
      <c r="L34" s="14">
        <v>158006927</v>
      </c>
      <c r="M34" s="14">
        <f t="shared" si="1"/>
        <v>371951302</v>
      </c>
    </row>
    <row r="35" spans="1:13" ht="18" customHeight="1" x14ac:dyDescent="0.2">
      <c r="A35" s="12">
        <v>27</v>
      </c>
      <c r="B35" s="13" t="s">
        <v>43</v>
      </c>
      <c r="C35" s="14">
        <v>9000000</v>
      </c>
      <c r="D35" s="14">
        <v>142999400</v>
      </c>
      <c r="E35" s="14">
        <v>3163879</v>
      </c>
      <c r="F35" s="14">
        <v>31266075</v>
      </c>
      <c r="G35" s="14">
        <v>715565</v>
      </c>
      <c r="H35" s="14">
        <f t="shared" si="0"/>
        <v>187144919</v>
      </c>
      <c r="I35" s="14"/>
      <c r="J35" s="14">
        <v>60000000</v>
      </c>
      <c r="K35" s="14">
        <v>22206570</v>
      </c>
      <c r="L35" s="14">
        <v>104938349</v>
      </c>
      <c r="M35" s="14">
        <f t="shared" si="1"/>
        <v>187144919</v>
      </c>
    </row>
    <row r="36" spans="1:13" ht="18" customHeight="1" x14ac:dyDescent="0.2">
      <c r="A36" s="12">
        <v>28</v>
      </c>
      <c r="B36" s="13" t="s">
        <v>44</v>
      </c>
      <c r="C36" s="14">
        <v>24449936</v>
      </c>
      <c r="D36" s="14">
        <v>133265177</v>
      </c>
      <c r="E36" s="14">
        <v>18626686</v>
      </c>
      <c r="F36" s="14">
        <v>349023308</v>
      </c>
      <c r="G36" s="14">
        <v>14560853</v>
      </c>
      <c r="H36" s="14">
        <f t="shared" si="0"/>
        <v>539925960</v>
      </c>
      <c r="I36" s="14"/>
      <c r="J36" s="14">
        <v>165000000</v>
      </c>
      <c r="K36" s="14">
        <v>56067020</v>
      </c>
      <c r="L36" s="14">
        <v>318858940</v>
      </c>
      <c r="M36" s="14">
        <f t="shared" si="1"/>
        <v>539925960</v>
      </c>
    </row>
    <row r="37" spans="1:13" ht="18" customHeight="1" x14ac:dyDescent="0.2">
      <c r="A37" s="12">
        <v>29</v>
      </c>
      <c r="B37" s="13" t="s">
        <v>45</v>
      </c>
      <c r="C37" s="14">
        <v>46164342</v>
      </c>
      <c r="D37" s="14">
        <v>175700000</v>
      </c>
      <c r="E37" s="14">
        <v>57407707</v>
      </c>
      <c r="F37" s="14">
        <v>148813828</v>
      </c>
      <c r="G37" s="14">
        <v>61956506</v>
      </c>
      <c r="H37" s="14">
        <f t="shared" si="0"/>
        <v>490042383</v>
      </c>
      <c r="I37" s="14"/>
      <c r="J37" s="14">
        <v>181500000</v>
      </c>
      <c r="K37" s="14">
        <v>87403984</v>
      </c>
      <c r="L37" s="14">
        <v>221138399</v>
      </c>
      <c r="M37" s="14">
        <f t="shared" si="1"/>
        <v>490042383</v>
      </c>
    </row>
    <row r="38" spans="1:13" ht="18" customHeight="1" x14ac:dyDescent="0.2">
      <c r="A38" s="12">
        <v>30</v>
      </c>
      <c r="B38" s="13" t="s">
        <v>46</v>
      </c>
      <c r="C38" s="14">
        <v>43777402</v>
      </c>
      <c r="D38" s="14">
        <v>143500000</v>
      </c>
      <c r="E38" s="14">
        <v>20996740</v>
      </c>
      <c r="F38" s="14">
        <v>150599187</v>
      </c>
      <c r="G38" s="14">
        <v>46208061</v>
      </c>
      <c r="H38" s="14">
        <f t="shared" si="0"/>
        <v>405081390</v>
      </c>
      <c r="I38" s="14"/>
      <c r="J38" s="14">
        <v>181500000</v>
      </c>
      <c r="K38" s="14">
        <v>57812087</v>
      </c>
      <c r="L38" s="14">
        <v>165769303</v>
      </c>
      <c r="M38" s="14">
        <f t="shared" si="1"/>
        <v>405081390</v>
      </c>
    </row>
    <row r="39" spans="1:13" ht="18" customHeight="1" x14ac:dyDescent="0.2">
      <c r="A39" s="12">
        <v>31</v>
      </c>
      <c r="B39" s="13" t="s">
        <v>47</v>
      </c>
      <c r="C39" s="14">
        <v>66807050</v>
      </c>
      <c r="D39" s="14">
        <v>214603000</v>
      </c>
      <c r="E39" s="14">
        <v>48963978</v>
      </c>
      <c r="F39" s="14">
        <v>50621518</v>
      </c>
      <c r="G39" s="14">
        <v>37799624</v>
      </c>
      <c r="H39" s="14">
        <f t="shared" si="0"/>
        <v>418795170</v>
      </c>
      <c r="I39" s="14"/>
      <c r="J39" s="14">
        <v>150000000</v>
      </c>
      <c r="K39" s="14">
        <v>68994231</v>
      </c>
      <c r="L39" s="14">
        <v>199800939</v>
      </c>
      <c r="M39" s="14">
        <f t="shared" si="1"/>
        <v>418795170</v>
      </c>
    </row>
    <row r="40" spans="1:13" ht="18" customHeight="1" x14ac:dyDescent="0.2">
      <c r="A40" s="12">
        <v>32</v>
      </c>
      <c r="B40" s="13" t="s">
        <v>48</v>
      </c>
      <c r="C40" s="14">
        <v>80591055</v>
      </c>
      <c r="D40" s="14">
        <v>119681020</v>
      </c>
      <c r="E40" s="14">
        <v>19010042</v>
      </c>
      <c r="F40" s="14">
        <v>28998283</v>
      </c>
      <c r="G40" s="14">
        <v>41165235</v>
      </c>
      <c r="H40" s="14">
        <f t="shared" si="0"/>
        <v>289445635</v>
      </c>
      <c r="I40" s="14"/>
      <c r="J40" s="14">
        <v>60000000</v>
      </c>
      <c r="K40" s="14">
        <v>83904417</v>
      </c>
      <c r="L40" s="14">
        <v>145541218</v>
      </c>
      <c r="M40" s="14">
        <f t="shared" si="1"/>
        <v>289445635</v>
      </c>
    </row>
    <row r="41" spans="1:13" ht="18" customHeight="1" x14ac:dyDescent="0.2">
      <c r="A41" s="12">
        <v>33</v>
      </c>
      <c r="B41" s="13" t="s">
        <v>49</v>
      </c>
      <c r="C41" s="14">
        <v>46353972</v>
      </c>
      <c r="D41" s="14">
        <v>123803480</v>
      </c>
      <c r="E41" s="14">
        <v>23531880</v>
      </c>
      <c r="F41" s="14">
        <v>223489441</v>
      </c>
      <c r="G41" s="14">
        <v>15959872</v>
      </c>
      <c r="H41" s="14">
        <f t="shared" si="0"/>
        <v>433138645</v>
      </c>
      <c r="I41" s="14"/>
      <c r="J41" s="14">
        <v>181500000</v>
      </c>
      <c r="K41" s="14">
        <v>54022152</v>
      </c>
      <c r="L41" s="14">
        <v>197616493</v>
      </c>
      <c r="M41" s="14">
        <f t="shared" si="1"/>
        <v>433138645</v>
      </c>
    </row>
    <row r="42" spans="1:13" ht="18" customHeight="1" x14ac:dyDescent="0.2">
      <c r="A42" s="12">
        <v>34</v>
      </c>
      <c r="B42" s="13" t="s">
        <v>50</v>
      </c>
      <c r="C42" s="14">
        <v>21865277</v>
      </c>
      <c r="D42" s="14">
        <v>158422286</v>
      </c>
      <c r="E42" s="14">
        <v>26426033</v>
      </c>
      <c r="F42" s="14">
        <v>104728726</v>
      </c>
      <c r="G42" s="14">
        <v>57182459</v>
      </c>
      <c r="H42" s="14">
        <f t="shared" si="0"/>
        <v>368624781</v>
      </c>
      <c r="I42" s="14"/>
      <c r="J42" s="14">
        <v>181500000</v>
      </c>
      <c r="K42" s="14">
        <v>59018570</v>
      </c>
      <c r="L42" s="14">
        <v>128106211</v>
      </c>
      <c r="M42" s="14">
        <f t="shared" si="1"/>
        <v>368624781</v>
      </c>
    </row>
    <row r="43" spans="1:13" ht="18" customHeight="1" x14ac:dyDescent="0.2">
      <c r="A43" s="12">
        <v>35</v>
      </c>
      <c r="B43" s="13" t="s">
        <v>51</v>
      </c>
      <c r="C43" s="14">
        <v>88517000</v>
      </c>
      <c r="D43" s="14">
        <v>104882554</v>
      </c>
      <c r="E43" s="14">
        <v>39000363</v>
      </c>
      <c r="F43" s="14">
        <v>129127758</v>
      </c>
      <c r="G43" s="14">
        <v>27109301</v>
      </c>
      <c r="H43" s="14">
        <f t="shared" si="0"/>
        <v>388636976</v>
      </c>
      <c r="I43" s="14"/>
      <c r="J43" s="14">
        <v>88200000</v>
      </c>
      <c r="K43" s="14">
        <v>84416841</v>
      </c>
      <c r="L43" s="14">
        <v>216020135</v>
      </c>
      <c r="M43" s="14">
        <f t="shared" si="1"/>
        <v>388636976</v>
      </c>
    </row>
    <row r="44" spans="1:13" ht="18" customHeight="1" x14ac:dyDescent="0.2">
      <c r="A44" s="12">
        <v>36</v>
      </c>
      <c r="B44" s="13" t="s">
        <v>52</v>
      </c>
      <c r="C44" s="14">
        <v>63383263</v>
      </c>
      <c r="D44" s="14">
        <v>300614702</v>
      </c>
      <c r="E44" s="14">
        <v>215083882</v>
      </c>
      <c r="F44" s="14">
        <v>290425522</v>
      </c>
      <c r="G44" s="14">
        <v>50972502</v>
      </c>
      <c r="H44" s="14">
        <f t="shared" si="0"/>
        <v>920479871</v>
      </c>
      <c r="I44" s="14"/>
      <c r="J44" s="14">
        <v>165000000</v>
      </c>
      <c r="K44" s="14">
        <v>286767042</v>
      </c>
      <c r="L44" s="14">
        <v>468712829</v>
      </c>
      <c r="M44" s="14">
        <f t="shared" si="1"/>
        <v>920479871</v>
      </c>
    </row>
    <row r="45" spans="1:13" ht="18" customHeight="1" x14ac:dyDescent="0.2">
      <c r="A45" s="12">
        <v>37</v>
      </c>
      <c r="B45" s="13" t="s">
        <v>53</v>
      </c>
      <c r="C45" s="14">
        <v>10863015</v>
      </c>
      <c r="D45" s="14">
        <v>185575667</v>
      </c>
      <c r="E45" s="14">
        <v>35297528</v>
      </c>
      <c r="F45" s="14">
        <v>166847727</v>
      </c>
      <c r="G45" s="14">
        <v>24642619</v>
      </c>
      <c r="H45" s="14">
        <f t="shared" si="0"/>
        <v>423226556</v>
      </c>
      <c r="I45" s="14"/>
      <c r="J45" s="14">
        <v>165000000</v>
      </c>
      <c r="K45" s="14">
        <v>54263281</v>
      </c>
      <c r="L45" s="14">
        <v>203963275</v>
      </c>
      <c r="M45" s="14">
        <f t="shared" si="1"/>
        <v>423226556</v>
      </c>
    </row>
    <row r="46" spans="1:13" ht="18" customHeight="1" x14ac:dyDescent="0.2">
      <c r="A46" s="12">
        <v>38</v>
      </c>
      <c r="B46" s="13" t="s">
        <v>54</v>
      </c>
      <c r="C46" s="14">
        <v>25138298</v>
      </c>
      <c r="D46" s="14">
        <v>94549550</v>
      </c>
      <c r="E46" s="14">
        <v>30683846</v>
      </c>
      <c r="F46" s="14">
        <v>25830855</v>
      </c>
      <c r="G46" s="14">
        <v>35729606</v>
      </c>
      <c r="H46" s="14">
        <f t="shared" si="0"/>
        <v>211932155</v>
      </c>
      <c r="I46" s="14"/>
      <c r="J46" s="14">
        <v>60000000</v>
      </c>
      <c r="K46" s="14">
        <v>35494883</v>
      </c>
      <c r="L46" s="14">
        <v>116437272</v>
      </c>
      <c r="M46" s="14">
        <f t="shared" si="1"/>
        <v>211932155</v>
      </c>
    </row>
    <row r="47" spans="1:13" ht="18" customHeight="1" x14ac:dyDescent="0.2">
      <c r="A47" s="12">
        <v>39</v>
      </c>
      <c r="B47" s="13" t="s">
        <v>55</v>
      </c>
      <c r="C47" s="14">
        <v>173461991</v>
      </c>
      <c r="D47" s="14">
        <v>240206000</v>
      </c>
      <c r="E47" s="14">
        <v>124427967</v>
      </c>
      <c r="F47" s="14">
        <v>97880565</v>
      </c>
      <c r="G47" s="14">
        <v>132485508</v>
      </c>
      <c r="H47" s="14">
        <f t="shared" si="0"/>
        <v>768462031</v>
      </c>
      <c r="I47" s="14"/>
      <c r="J47" s="14">
        <v>150000000</v>
      </c>
      <c r="K47" s="14">
        <v>271895574</v>
      </c>
      <c r="L47" s="14">
        <v>346566457</v>
      </c>
      <c r="M47" s="14">
        <f t="shared" si="1"/>
        <v>768462031</v>
      </c>
    </row>
    <row r="48" spans="1:13" ht="18" customHeight="1" x14ac:dyDescent="0.2">
      <c r="A48" s="12">
        <v>40</v>
      </c>
      <c r="B48" s="13" t="s">
        <v>56</v>
      </c>
      <c r="C48" s="14">
        <v>9000000</v>
      </c>
      <c r="D48" s="14">
        <v>51048171</v>
      </c>
      <c r="E48" s="14">
        <v>11124599</v>
      </c>
      <c r="F48" s="14">
        <v>99332849</v>
      </c>
      <c r="G48" s="14">
        <v>66378706</v>
      </c>
      <c r="H48" s="14">
        <f t="shared" si="0"/>
        <v>236884325</v>
      </c>
      <c r="I48" s="14"/>
      <c r="J48" s="14">
        <v>60000000</v>
      </c>
      <c r="K48" s="14">
        <v>31019784</v>
      </c>
      <c r="L48" s="14">
        <v>145864541</v>
      </c>
      <c r="M48" s="14">
        <f t="shared" si="1"/>
        <v>236884325</v>
      </c>
    </row>
    <row r="49" spans="1:13" ht="18" customHeight="1" x14ac:dyDescent="0.2">
      <c r="A49" s="12">
        <v>41</v>
      </c>
      <c r="B49" s="13" t="s">
        <v>57</v>
      </c>
      <c r="C49" s="14">
        <v>149183019</v>
      </c>
      <c r="D49" s="14">
        <v>487900000</v>
      </c>
      <c r="E49" s="14">
        <v>52351836</v>
      </c>
      <c r="F49" s="14">
        <v>86247138</v>
      </c>
      <c r="G49" s="14">
        <v>35787305</v>
      </c>
      <c r="H49" s="14">
        <f t="shared" si="0"/>
        <v>811469298</v>
      </c>
      <c r="I49" s="14"/>
      <c r="J49" s="14">
        <v>423500000</v>
      </c>
      <c r="K49" s="14">
        <v>106177700</v>
      </c>
      <c r="L49" s="14">
        <v>281791598</v>
      </c>
      <c r="M49" s="14">
        <f t="shared" si="1"/>
        <v>811469298</v>
      </c>
    </row>
    <row r="50" spans="1:13" ht="18" customHeight="1" x14ac:dyDescent="0.2">
      <c r="A50" s="12">
        <v>42</v>
      </c>
      <c r="B50" s="13" t="s">
        <v>58</v>
      </c>
      <c r="C50" s="14">
        <v>12667494</v>
      </c>
      <c r="D50" s="14">
        <v>64210000</v>
      </c>
      <c r="E50" s="14">
        <v>24546822</v>
      </c>
      <c r="F50" s="14">
        <v>30929446</v>
      </c>
      <c r="G50" s="14">
        <v>27068424</v>
      </c>
      <c r="H50" s="14">
        <f t="shared" si="0"/>
        <v>159422186</v>
      </c>
      <c r="I50" s="14"/>
      <c r="J50" s="14">
        <v>60000000</v>
      </c>
      <c r="K50" s="14">
        <v>15682450</v>
      </c>
      <c r="L50" s="14">
        <v>83739736</v>
      </c>
      <c r="M50" s="14">
        <f>SUM(J50:L50)</f>
        <v>159422186</v>
      </c>
    </row>
    <row r="51" spans="1:13" ht="18" customHeight="1" x14ac:dyDescent="0.2">
      <c r="A51" s="12">
        <v>43</v>
      </c>
      <c r="B51" s="13" t="s">
        <v>59</v>
      </c>
      <c r="C51" s="14">
        <v>100574140</v>
      </c>
      <c r="D51" s="14">
        <v>217100000</v>
      </c>
      <c r="E51" s="14">
        <v>53288064</v>
      </c>
      <c r="F51" s="14">
        <v>78286465</v>
      </c>
      <c r="G51" s="14">
        <v>15235741</v>
      </c>
      <c r="H51" s="14">
        <f t="shared" si="0"/>
        <v>464484410</v>
      </c>
      <c r="I51" s="14"/>
      <c r="J51" s="14">
        <v>172500000</v>
      </c>
      <c r="K51" s="14">
        <v>104186211</v>
      </c>
      <c r="L51" s="14">
        <v>187798199</v>
      </c>
      <c r="M51" s="14">
        <f t="shared" si="1"/>
        <v>464484410</v>
      </c>
    </row>
    <row r="52" spans="1:13" ht="18" customHeight="1" x14ac:dyDescent="0.2">
      <c r="A52" s="12"/>
      <c r="B52" s="15" t="s">
        <v>60</v>
      </c>
      <c r="C52" s="16">
        <f>SUM(C9:C51)</f>
        <v>7596289455</v>
      </c>
      <c r="D52" s="16">
        <f>SUM(D9:D51)</f>
        <v>9511078602</v>
      </c>
      <c r="E52" s="16">
        <f>SUM(E9:E51)</f>
        <v>2367616215</v>
      </c>
      <c r="F52" s="16">
        <f>SUM(F9:F51)</f>
        <v>8201695784</v>
      </c>
      <c r="G52" s="16">
        <f>SUM(G9:G51)</f>
        <v>5691942973</v>
      </c>
      <c r="H52" s="16">
        <f>SUM(H9:H51)</f>
        <v>33368623029</v>
      </c>
      <c r="I52" s="16">
        <f>SUM(I9:I51)</f>
        <v>0</v>
      </c>
      <c r="J52" s="16">
        <f>SUM(J9:J51)</f>
        <v>8027022540</v>
      </c>
      <c r="K52" s="16">
        <f>SUM(K9:K51)</f>
        <v>11108313612</v>
      </c>
      <c r="L52" s="16">
        <f>SUM(L9:L51)</f>
        <v>14233286877</v>
      </c>
      <c r="M52" s="16">
        <f>SUM(M9:M51)</f>
        <v>33368623029</v>
      </c>
    </row>
    <row r="53" spans="1:13" ht="18" customHeight="1" x14ac:dyDescent="0.2">
      <c r="A53" s="12">
        <v>44</v>
      </c>
      <c r="B53" s="13" t="s">
        <v>61</v>
      </c>
      <c r="C53" s="14">
        <v>1961614811</v>
      </c>
      <c r="D53" s="14">
        <v>3857672000</v>
      </c>
      <c r="E53" s="14">
        <v>648596380</v>
      </c>
      <c r="F53" s="14">
        <v>3581757763</v>
      </c>
      <c r="G53" s="14">
        <v>1161491417</v>
      </c>
      <c r="H53" s="14">
        <f>SUM(C53:G53)</f>
        <v>11211132371</v>
      </c>
      <c r="I53" s="14"/>
      <c r="J53" s="14">
        <v>100000000</v>
      </c>
      <c r="K53" s="14">
        <v>4478488532</v>
      </c>
      <c r="L53" s="14">
        <v>6632643839</v>
      </c>
      <c r="M53" s="14">
        <f>SUM(J53:L53)</f>
        <v>11211132371</v>
      </c>
    </row>
    <row r="54" spans="1:13" ht="18" customHeight="1" x14ac:dyDescent="0.2">
      <c r="A54" s="12"/>
      <c r="B54" s="15" t="s">
        <v>62</v>
      </c>
      <c r="C54" s="16">
        <f>SUM(C52:C53)</f>
        <v>9557904266</v>
      </c>
      <c r="D54" s="16">
        <f t="shared" ref="D54:M54" si="2">SUM(D52:D53)</f>
        <v>13368750602</v>
      </c>
      <c r="E54" s="16">
        <f t="shared" si="2"/>
        <v>3016212595</v>
      </c>
      <c r="F54" s="16">
        <f t="shared" si="2"/>
        <v>11783453547</v>
      </c>
      <c r="G54" s="16">
        <f t="shared" si="2"/>
        <v>6853434390</v>
      </c>
      <c r="H54" s="16">
        <f t="shared" si="2"/>
        <v>44579755400</v>
      </c>
      <c r="I54" s="16">
        <f t="shared" si="2"/>
        <v>0</v>
      </c>
      <c r="J54" s="16">
        <f t="shared" si="2"/>
        <v>8127022540</v>
      </c>
      <c r="K54" s="16">
        <f t="shared" si="2"/>
        <v>15586802144</v>
      </c>
      <c r="L54" s="16">
        <f t="shared" si="2"/>
        <v>20865930716</v>
      </c>
      <c r="M54" s="16">
        <f t="shared" si="2"/>
        <v>44579755400</v>
      </c>
    </row>
  </sheetData>
  <mergeCells count="16">
    <mergeCell ref="H6:H7"/>
    <mergeCell ref="I6:I7"/>
    <mergeCell ref="J6:J7"/>
    <mergeCell ref="K6:K7"/>
    <mergeCell ref="L6:L7"/>
    <mergeCell ref="M6:M7"/>
    <mergeCell ref="A1:M1"/>
    <mergeCell ref="A3:M3"/>
    <mergeCell ref="L5:M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5" workbookViewId="0">
      <selection activeCell="H55" sqref="H55"/>
    </sheetView>
  </sheetViews>
  <sheetFormatPr defaultRowHeight="15" x14ac:dyDescent="0.25"/>
  <cols>
    <col min="2" max="2" width="29.7109375" customWidth="1"/>
    <col min="3" max="3" width="10.85546875" customWidth="1"/>
    <col min="4" max="4" width="10.140625" customWidth="1"/>
    <col min="5" max="5" width="9.7109375" customWidth="1"/>
    <col min="6" max="6" width="13.28515625" customWidth="1"/>
    <col min="7" max="7" width="13.5703125" customWidth="1"/>
    <col min="8" max="8" width="11.5703125" customWidth="1"/>
    <col min="9" max="9" width="16.28515625" customWidth="1"/>
    <col min="10" max="10" width="13.28515625" customWidth="1"/>
    <col min="12" max="12" width="14.5703125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17" t="s">
        <v>63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8" t="s">
        <v>4</v>
      </c>
      <c r="L6" s="18"/>
    </row>
    <row r="7" spans="1:12" ht="24.95" customHeight="1" x14ac:dyDescent="0.25">
      <c r="A7" s="19" t="s">
        <v>5</v>
      </c>
      <c r="B7" s="19" t="s">
        <v>6</v>
      </c>
      <c r="C7" s="20" t="s">
        <v>64</v>
      </c>
      <c r="D7" s="21" t="s">
        <v>65</v>
      </c>
      <c r="E7" s="22" t="s">
        <v>66</v>
      </c>
      <c r="F7" s="22" t="s">
        <v>67</v>
      </c>
      <c r="G7" s="20" t="s">
        <v>68</v>
      </c>
      <c r="H7" s="20" t="s">
        <v>69</v>
      </c>
      <c r="I7" s="22" t="s">
        <v>70</v>
      </c>
      <c r="J7" s="22" t="s">
        <v>71</v>
      </c>
      <c r="K7" s="22" t="s">
        <v>72</v>
      </c>
      <c r="L7" s="20" t="s">
        <v>69</v>
      </c>
    </row>
    <row r="8" spans="1:12" ht="24.95" customHeight="1" x14ac:dyDescent="0.25">
      <c r="A8" s="19"/>
      <c r="B8" s="19"/>
      <c r="C8" s="20"/>
      <c r="D8" s="23"/>
      <c r="E8" s="24"/>
      <c r="F8" s="24"/>
      <c r="G8" s="20"/>
      <c r="H8" s="20"/>
      <c r="I8" s="24"/>
      <c r="J8" s="24"/>
      <c r="K8" s="24"/>
      <c r="L8" s="20"/>
    </row>
    <row r="9" spans="1:12" x14ac:dyDescent="0.25">
      <c r="A9" s="10"/>
      <c r="B9" s="10">
        <v>1</v>
      </c>
      <c r="C9" s="25">
        <v>2</v>
      </c>
      <c r="D9" s="25">
        <v>3</v>
      </c>
      <c r="E9" s="25">
        <v>4</v>
      </c>
      <c r="F9" s="25">
        <v>5</v>
      </c>
      <c r="G9" s="25">
        <v>6</v>
      </c>
      <c r="H9" s="25">
        <v>7</v>
      </c>
      <c r="I9" s="25">
        <v>8</v>
      </c>
      <c r="J9" s="25">
        <v>9</v>
      </c>
      <c r="K9" s="25">
        <v>10</v>
      </c>
      <c r="L9" s="25">
        <v>11</v>
      </c>
    </row>
    <row r="10" spans="1:12" ht="18" customHeight="1" x14ac:dyDescent="0.25">
      <c r="A10" s="26">
        <v>1</v>
      </c>
      <c r="B10" s="27" t="s">
        <v>73</v>
      </c>
      <c r="C10" s="28">
        <v>44927480</v>
      </c>
      <c r="D10" s="28">
        <v>118295437</v>
      </c>
      <c r="E10" s="28">
        <v>73078146</v>
      </c>
      <c r="F10" s="28">
        <v>109189906</v>
      </c>
      <c r="G10" s="28">
        <v>36996616</v>
      </c>
      <c r="H10" s="28">
        <f>SUM(C10:G10)</f>
        <v>382487585</v>
      </c>
      <c r="I10" s="28">
        <v>76283409</v>
      </c>
      <c r="J10" s="28">
        <v>273597029</v>
      </c>
      <c r="K10" s="28">
        <v>32607147</v>
      </c>
      <c r="L10" s="28">
        <f>SUM(I10:K10)</f>
        <v>382487585</v>
      </c>
    </row>
    <row r="11" spans="1:12" ht="18" customHeight="1" x14ac:dyDescent="0.25">
      <c r="A11" s="26">
        <v>2</v>
      </c>
      <c r="B11" s="27" t="s">
        <v>18</v>
      </c>
      <c r="C11" s="28">
        <v>22317097</v>
      </c>
      <c r="D11" s="28">
        <v>166274357</v>
      </c>
      <c r="E11" s="28">
        <v>69882578</v>
      </c>
      <c r="F11" s="28">
        <v>92558400</v>
      </c>
      <c r="G11" s="28">
        <v>13939597</v>
      </c>
      <c r="H11" s="28">
        <f t="shared" ref="H11:H52" si="0">SUM(C11:G11)</f>
        <v>364972029</v>
      </c>
      <c r="I11" s="28">
        <v>86816500</v>
      </c>
      <c r="J11" s="28">
        <v>229336447</v>
      </c>
      <c r="K11" s="28">
        <v>48819082</v>
      </c>
      <c r="L11" s="28">
        <f t="shared" ref="L11:L52" si="1">SUM(I11:K11)</f>
        <v>364972029</v>
      </c>
    </row>
    <row r="12" spans="1:12" ht="18" customHeight="1" x14ac:dyDescent="0.25">
      <c r="A12" s="26">
        <v>3</v>
      </c>
      <c r="B12" s="27" t="s">
        <v>19</v>
      </c>
      <c r="C12" s="28">
        <v>15664206</v>
      </c>
      <c r="D12" s="28">
        <v>77267543</v>
      </c>
      <c r="E12" s="28">
        <v>42989492</v>
      </c>
      <c r="F12" s="28">
        <v>45826787</v>
      </c>
      <c r="G12" s="28">
        <v>20456979</v>
      </c>
      <c r="H12" s="28">
        <f t="shared" si="0"/>
        <v>202205007</v>
      </c>
      <c r="I12" s="28">
        <v>42447259</v>
      </c>
      <c r="J12" s="28">
        <v>112508443</v>
      </c>
      <c r="K12" s="28">
        <v>47249305</v>
      </c>
      <c r="L12" s="28">
        <f t="shared" si="1"/>
        <v>202205007</v>
      </c>
    </row>
    <row r="13" spans="1:12" ht="18" customHeight="1" x14ac:dyDescent="0.25">
      <c r="A13" s="26">
        <v>4</v>
      </c>
      <c r="B13" s="27" t="s">
        <v>20</v>
      </c>
      <c r="C13" s="28"/>
      <c r="D13" s="28"/>
      <c r="E13" s="28"/>
      <c r="F13" s="28"/>
      <c r="G13" s="28"/>
      <c r="H13" s="28">
        <f t="shared" si="0"/>
        <v>0</v>
      </c>
      <c r="I13" s="28"/>
      <c r="J13" s="28"/>
      <c r="K13" s="28"/>
      <c r="L13" s="28">
        <f t="shared" si="1"/>
        <v>0</v>
      </c>
    </row>
    <row r="14" spans="1:12" ht="18" customHeight="1" x14ac:dyDescent="0.25">
      <c r="A14" s="26">
        <v>5</v>
      </c>
      <c r="B14" s="27" t="s">
        <v>21</v>
      </c>
      <c r="C14" s="28">
        <v>117508455</v>
      </c>
      <c r="D14" s="28">
        <v>317999743</v>
      </c>
      <c r="E14" s="28">
        <v>373229877</v>
      </c>
      <c r="F14" s="28">
        <v>386431503</v>
      </c>
      <c r="G14" s="28">
        <v>99670297</v>
      </c>
      <c r="H14" s="28">
        <f t="shared" si="0"/>
        <v>1294839875</v>
      </c>
      <c r="I14" s="28">
        <v>363275784</v>
      </c>
      <c r="J14" s="28">
        <v>770306391</v>
      </c>
      <c r="K14" s="28">
        <v>161257700</v>
      </c>
      <c r="L14" s="28">
        <f t="shared" si="1"/>
        <v>1294839875</v>
      </c>
    </row>
    <row r="15" spans="1:12" ht="18" customHeight="1" x14ac:dyDescent="0.25">
      <c r="A15" s="26">
        <v>6</v>
      </c>
      <c r="B15" s="27" t="s">
        <v>22</v>
      </c>
      <c r="C15" s="28">
        <v>110686100</v>
      </c>
      <c r="D15" s="28">
        <v>209830203</v>
      </c>
      <c r="E15" s="28">
        <v>174126471</v>
      </c>
      <c r="F15" s="28">
        <v>238973299</v>
      </c>
      <c r="G15" s="28">
        <v>63099739</v>
      </c>
      <c r="H15" s="28">
        <f t="shared" si="0"/>
        <v>796715812</v>
      </c>
      <c r="I15" s="28">
        <v>215425192</v>
      </c>
      <c r="J15" s="28">
        <v>474697394</v>
      </c>
      <c r="K15" s="28">
        <v>106593226</v>
      </c>
      <c r="L15" s="28">
        <f t="shared" si="1"/>
        <v>796715812</v>
      </c>
    </row>
    <row r="16" spans="1:12" ht="18" customHeight="1" x14ac:dyDescent="0.25">
      <c r="A16" s="26">
        <v>7</v>
      </c>
      <c r="B16" s="27" t="s">
        <v>23</v>
      </c>
      <c r="C16" s="28">
        <v>52220428</v>
      </c>
      <c r="D16" s="28">
        <v>50754562</v>
      </c>
      <c r="E16" s="28">
        <v>42270860</v>
      </c>
      <c r="F16" s="28">
        <v>53859043</v>
      </c>
      <c r="G16" s="28">
        <v>9426524</v>
      </c>
      <c r="H16" s="28">
        <f t="shared" si="0"/>
        <v>208531417</v>
      </c>
      <c r="I16" s="28">
        <v>52619229</v>
      </c>
      <c r="J16" s="28">
        <v>132478639</v>
      </c>
      <c r="K16" s="28">
        <v>23433549</v>
      </c>
      <c r="L16" s="28">
        <f t="shared" si="1"/>
        <v>208531417</v>
      </c>
    </row>
    <row r="17" spans="1:12" ht="18" customHeight="1" x14ac:dyDescent="0.25">
      <c r="A17" s="26">
        <v>8</v>
      </c>
      <c r="B17" s="27" t="s">
        <v>24</v>
      </c>
      <c r="C17" s="28">
        <v>6772126</v>
      </c>
      <c r="D17" s="28">
        <v>119829235</v>
      </c>
      <c r="E17" s="28">
        <v>95693368</v>
      </c>
      <c r="F17" s="28">
        <v>111261708</v>
      </c>
      <c r="G17" s="28">
        <v>61457273</v>
      </c>
      <c r="H17" s="28">
        <f t="shared" si="0"/>
        <v>395013710</v>
      </c>
      <c r="I17" s="28">
        <v>88605521</v>
      </c>
      <c r="J17" s="28">
        <v>271545581</v>
      </c>
      <c r="K17" s="28">
        <v>34862608</v>
      </c>
      <c r="L17" s="28">
        <f t="shared" si="1"/>
        <v>395013710</v>
      </c>
    </row>
    <row r="18" spans="1:12" ht="18" customHeight="1" x14ac:dyDescent="0.25">
      <c r="A18" s="26">
        <v>9</v>
      </c>
      <c r="B18" s="27" t="s">
        <v>25</v>
      </c>
      <c r="C18" s="28">
        <v>33042810</v>
      </c>
      <c r="D18" s="28">
        <v>65038631</v>
      </c>
      <c r="E18" s="28">
        <v>38153360</v>
      </c>
      <c r="F18" s="28">
        <v>57193250</v>
      </c>
      <c r="G18" s="28">
        <v>20933052</v>
      </c>
      <c r="H18" s="28">
        <f t="shared" si="0"/>
        <v>214361103</v>
      </c>
      <c r="I18" s="28">
        <v>43437981</v>
      </c>
      <c r="J18" s="28">
        <v>146528670</v>
      </c>
      <c r="K18" s="28">
        <v>24394452</v>
      </c>
      <c r="L18" s="28">
        <f t="shared" si="1"/>
        <v>214361103</v>
      </c>
    </row>
    <row r="19" spans="1:12" ht="18" customHeight="1" x14ac:dyDescent="0.25">
      <c r="A19" s="26">
        <v>10</v>
      </c>
      <c r="B19" s="27" t="s">
        <v>26</v>
      </c>
      <c r="C19" s="28">
        <v>27083201</v>
      </c>
      <c r="D19" s="28">
        <v>39274387</v>
      </c>
      <c r="E19" s="28">
        <v>33401809</v>
      </c>
      <c r="F19" s="28">
        <v>47760342</v>
      </c>
      <c r="G19" s="28">
        <v>28877600</v>
      </c>
      <c r="H19" s="28">
        <f t="shared" si="0"/>
        <v>176397339</v>
      </c>
      <c r="I19" s="28">
        <v>36860799</v>
      </c>
      <c r="J19" s="28">
        <v>119264910</v>
      </c>
      <c r="K19" s="28">
        <v>20271630</v>
      </c>
      <c r="L19" s="28">
        <f t="shared" si="1"/>
        <v>176397339</v>
      </c>
    </row>
    <row r="20" spans="1:12" ht="18" customHeight="1" x14ac:dyDescent="0.25">
      <c r="A20" s="26">
        <v>11</v>
      </c>
      <c r="B20" s="27" t="s">
        <v>27</v>
      </c>
      <c r="C20" s="28">
        <v>11705679</v>
      </c>
      <c r="D20" s="28">
        <v>207212988</v>
      </c>
      <c r="E20" s="28">
        <v>80921764</v>
      </c>
      <c r="F20" s="28">
        <v>122082735</v>
      </c>
      <c r="G20" s="28">
        <v>38153798</v>
      </c>
      <c r="H20" s="28">
        <f t="shared" si="0"/>
        <v>460076964</v>
      </c>
      <c r="I20" s="28">
        <v>104582254</v>
      </c>
      <c r="J20" s="28">
        <v>304934716</v>
      </c>
      <c r="K20" s="28">
        <v>50559994</v>
      </c>
      <c r="L20" s="28">
        <f t="shared" si="1"/>
        <v>460076964</v>
      </c>
    </row>
    <row r="21" spans="1:12" ht="18" customHeight="1" x14ac:dyDescent="0.25">
      <c r="A21" s="26">
        <v>12</v>
      </c>
      <c r="B21" s="27" t="s">
        <v>28</v>
      </c>
      <c r="C21" s="28">
        <v>16779760</v>
      </c>
      <c r="D21" s="28">
        <v>82574626</v>
      </c>
      <c r="E21" s="28">
        <v>43461497</v>
      </c>
      <c r="F21" s="28">
        <v>71156294</v>
      </c>
      <c r="G21" s="28">
        <v>47819464</v>
      </c>
      <c r="H21" s="28">
        <f t="shared" si="0"/>
        <v>261791641</v>
      </c>
      <c r="I21" s="28">
        <v>53534939</v>
      </c>
      <c r="J21" s="28">
        <v>176900769</v>
      </c>
      <c r="K21" s="28">
        <v>31355933</v>
      </c>
      <c r="L21" s="28">
        <f t="shared" si="1"/>
        <v>261791641</v>
      </c>
    </row>
    <row r="22" spans="1:12" ht="18" customHeight="1" x14ac:dyDescent="0.25">
      <c r="A22" s="26">
        <v>13</v>
      </c>
      <c r="B22" s="27" t="s">
        <v>29</v>
      </c>
      <c r="C22" s="28">
        <v>36092179</v>
      </c>
      <c r="D22" s="28">
        <v>37802737</v>
      </c>
      <c r="E22" s="28">
        <v>30533352</v>
      </c>
      <c r="F22" s="28">
        <v>48351064</v>
      </c>
      <c r="G22" s="28">
        <v>26471077</v>
      </c>
      <c r="H22" s="28">
        <f t="shared" si="0"/>
        <v>179250409</v>
      </c>
      <c r="I22" s="28">
        <v>44436001</v>
      </c>
      <c r="J22" s="28">
        <v>120877662</v>
      </c>
      <c r="K22" s="28">
        <v>13936746</v>
      </c>
      <c r="L22" s="28">
        <f t="shared" si="1"/>
        <v>179250409</v>
      </c>
    </row>
    <row r="23" spans="1:12" ht="18" customHeight="1" x14ac:dyDescent="0.25">
      <c r="A23" s="26">
        <v>14</v>
      </c>
      <c r="B23" s="27" t="s">
        <v>30</v>
      </c>
      <c r="C23" s="28">
        <v>137684764</v>
      </c>
      <c r="D23" s="28">
        <v>182268688</v>
      </c>
      <c r="E23" s="28">
        <v>178550420</v>
      </c>
      <c r="F23" s="28">
        <v>248661983</v>
      </c>
      <c r="G23" s="28">
        <v>161002687</v>
      </c>
      <c r="H23" s="28">
        <f t="shared" si="0"/>
        <v>908168542</v>
      </c>
      <c r="I23" s="28">
        <v>173389478</v>
      </c>
      <c r="J23" s="28">
        <v>618073964</v>
      </c>
      <c r="K23" s="28">
        <v>116705100</v>
      </c>
      <c r="L23" s="28">
        <f t="shared" si="1"/>
        <v>908168542</v>
      </c>
    </row>
    <row r="24" spans="1:12" ht="18" customHeight="1" x14ac:dyDescent="0.25">
      <c r="A24" s="26">
        <v>15</v>
      </c>
      <c r="B24" s="27" t="s">
        <v>31</v>
      </c>
      <c r="C24" s="28">
        <v>136235756</v>
      </c>
      <c r="D24" s="28">
        <v>95762473</v>
      </c>
      <c r="E24" s="28">
        <v>136608434</v>
      </c>
      <c r="F24" s="28">
        <v>164997803</v>
      </c>
      <c r="G24" s="28">
        <v>55992613</v>
      </c>
      <c r="H24" s="28">
        <f t="shared" si="0"/>
        <v>589597079</v>
      </c>
      <c r="I24" s="28">
        <v>129908732</v>
      </c>
      <c r="J24" s="28">
        <v>411233234</v>
      </c>
      <c r="K24" s="28">
        <v>48455113</v>
      </c>
      <c r="L24" s="28">
        <f t="shared" si="1"/>
        <v>589597079</v>
      </c>
    </row>
    <row r="25" spans="1:12" ht="18" customHeight="1" x14ac:dyDescent="0.25">
      <c r="A25" s="26">
        <v>16</v>
      </c>
      <c r="B25" s="27" t="s">
        <v>32</v>
      </c>
      <c r="C25" s="28">
        <v>773452</v>
      </c>
      <c r="D25" s="28">
        <v>18390002</v>
      </c>
      <c r="E25" s="28">
        <v>4338255</v>
      </c>
      <c r="F25" s="28">
        <v>8645505</v>
      </c>
      <c r="G25" s="28">
        <v>3954956</v>
      </c>
      <c r="H25" s="28">
        <f t="shared" si="0"/>
        <v>36102170</v>
      </c>
      <c r="I25" s="28">
        <v>10611015</v>
      </c>
      <c r="J25" s="28">
        <v>21451094</v>
      </c>
      <c r="K25" s="28">
        <v>4040061</v>
      </c>
      <c r="L25" s="28">
        <f t="shared" si="1"/>
        <v>36102170</v>
      </c>
    </row>
    <row r="26" spans="1:12" ht="18" customHeight="1" x14ac:dyDescent="0.25">
      <c r="A26" s="26">
        <v>17</v>
      </c>
      <c r="B26" s="27" t="s">
        <v>33</v>
      </c>
      <c r="C26" s="28">
        <v>22227761</v>
      </c>
      <c r="D26" s="28">
        <v>51453524</v>
      </c>
      <c r="E26" s="28">
        <v>19326419</v>
      </c>
      <c r="F26" s="28">
        <v>46077997</v>
      </c>
      <c r="G26" s="28">
        <v>25907480</v>
      </c>
      <c r="H26" s="28">
        <f t="shared" si="0"/>
        <v>164993181</v>
      </c>
      <c r="I26" s="28">
        <v>34184013</v>
      </c>
      <c r="J26" s="28">
        <v>113490245</v>
      </c>
      <c r="K26" s="28">
        <v>17318923</v>
      </c>
      <c r="L26" s="28">
        <f t="shared" si="1"/>
        <v>164993181</v>
      </c>
    </row>
    <row r="27" spans="1:12" ht="18" customHeight="1" x14ac:dyDescent="0.25">
      <c r="A27" s="26">
        <v>18</v>
      </c>
      <c r="B27" s="27" t="s">
        <v>34</v>
      </c>
      <c r="C27" s="28">
        <v>82599182</v>
      </c>
      <c r="D27" s="28">
        <v>43490790</v>
      </c>
      <c r="E27" s="28">
        <v>36370524</v>
      </c>
      <c r="F27" s="28">
        <v>72423606</v>
      </c>
      <c r="G27" s="28">
        <v>24040710</v>
      </c>
      <c r="H27" s="28">
        <f t="shared" si="0"/>
        <v>258924812</v>
      </c>
      <c r="I27" s="28">
        <v>61440310</v>
      </c>
      <c r="J27" s="28">
        <v>180787675</v>
      </c>
      <c r="K27" s="28">
        <v>16696827</v>
      </c>
      <c r="L27" s="28">
        <f t="shared" si="1"/>
        <v>258924812</v>
      </c>
    </row>
    <row r="28" spans="1:12" ht="18" customHeight="1" x14ac:dyDescent="0.25">
      <c r="A28" s="26">
        <v>19</v>
      </c>
      <c r="B28" s="27" t="s">
        <v>35</v>
      </c>
      <c r="C28" s="28">
        <v>19723650</v>
      </c>
      <c r="D28" s="28">
        <v>48501204</v>
      </c>
      <c r="E28" s="28">
        <v>36580945</v>
      </c>
      <c r="F28" s="28">
        <v>54501270</v>
      </c>
      <c r="G28" s="28">
        <v>5080503</v>
      </c>
      <c r="H28" s="28">
        <f t="shared" si="0"/>
        <v>164387572</v>
      </c>
      <c r="I28" s="28">
        <v>48847465</v>
      </c>
      <c r="J28" s="28">
        <v>102998878</v>
      </c>
      <c r="K28" s="28">
        <v>12541229</v>
      </c>
      <c r="L28" s="28">
        <f t="shared" si="1"/>
        <v>164387572</v>
      </c>
    </row>
    <row r="29" spans="1:12" ht="18" customHeight="1" x14ac:dyDescent="0.25">
      <c r="A29" s="26">
        <v>20</v>
      </c>
      <c r="B29" s="27" t="s">
        <v>36</v>
      </c>
      <c r="C29" s="28">
        <v>11230751</v>
      </c>
      <c r="D29" s="28">
        <v>48232590</v>
      </c>
      <c r="E29" s="28">
        <v>24095141</v>
      </c>
      <c r="F29" s="28">
        <v>37067029</v>
      </c>
      <c r="G29" s="28">
        <v>-37692</v>
      </c>
      <c r="H29" s="28">
        <f t="shared" si="0"/>
        <v>120587819</v>
      </c>
      <c r="I29" s="28">
        <v>18988076</v>
      </c>
      <c r="J29" s="28">
        <v>91669106</v>
      </c>
      <c r="K29" s="28">
        <v>9930637</v>
      </c>
      <c r="L29" s="28">
        <f t="shared" si="1"/>
        <v>120587819</v>
      </c>
    </row>
    <row r="30" spans="1:12" ht="18" customHeight="1" x14ac:dyDescent="0.25">
      <c r="A30" s="26">
        <v>21</v>
      </c>
      <c r="B30" s="27" t="s">
        <v>37</v>
      </c>
      <c r="C30" s="28">
        <v>169531831</v>
      </c>
      <c r="D30" s="28">
        <v>152503177</v>
      </c>
      <c r="E30" s="28">
        <v>236731788</v>
      </c>
      <c r="F30" s="28">
        <v>219424360</v>
      </c>
      <c r="G30" s="28">
        <v>61947291</v>
      </c>
      <c r="H30" s="28">
        <f t="shared" si="0"/>
        <v>840138447</v>
      </c>
      <c r="I30" s="28">
        <v>160713888</v>
      </c>
      <c r="J30" s="28">
        <v>531306262</v>
      </c>
      <c r="K30" s="28">
        <v>148118297</v>
      </c>
      <c r="L30" s="28">
        <f t="shared" si="1"/>
        <v>840138447</v>
      </c>
    </row>
    <row r="31" spans="1:12" ht="18" customHeight="1" x14ac:dyDescent="0.25">
      <c r="A31" s="26">
        <v>22</v>
      </c>
      <c r="B31" s="27" t="s">
        <v>38</v>
      </c>
      <c r="C31" s="28">
        <v>34850826</v>
      </c>
      <c r="D31" s="28">
        <v>24331917</v>
      </c>
      <c r="E31" s="28">
        <v>30666128</v>
      </c>
      <c r="F31" s="28">
        <v>59241145</v>
      </c>
      <c r="G31" s="28">
        <v>18684406</v>
      </c>
      <c r="H31" s="28">
        <f t="shared" si="0"/>
        <v>167774422</v>
      </c>
      <c r="I31" s="28">
        <v>41188607</v>
      </c>
      <c r="J31" s="28">
        <v>107146163</v>
      </c>
      <c r="K31" s="28">
        <v>19439652</v>
      </c>
      <c r="L31" s="28">
        <f t="shared" si="1"/>
        <v>167774422</v>
      </c>
    </row>
    <row r="32" spans="1:12" ht="18" customHeight="1" x14ac:dyDescent="0.25">
      <c r="A32" s="26">
        <v>23</v>
      </c>
      <c r="B32" s="27" t="s">
        <v>74</v>
      </c>
      <c r="C32" s="28">
        <v>25983170</v>
      </c>
      <c r="D32" s="28">
        <v>26005340</v>
      </c>
      <c r="E32" s="28">
        <v>21097276</v>
      </c>
      <c r="F32" s="28">
        <v>29110726</v>
      </c>
      <c r="G32" s="28">
        <v>7867944</v>
      </c>
      <c r="H32" s="28">
        <f t="shared" si="0"/>
        <v>110064456</v>
      </c>
      <c r="I32" s="28">
        <v>29550058</v>
      </c>
      <c r="J32" s="28">
        <v>72597348</v>
      </c>
      <c r="K32" s="28">
        <v>7917050</v>
      </c>
      <c r="L32" s="28">
        <f t="shared" si="1"/>
        <v>110064456</v>
      </c>
    </row>
    <row r="33" spans="1:12" ht="18" customHeight="1" x14ac:dyDescent="0.25">
      <c r="A33" s="26">
        <v>24</v>
      </c>
      <c r="B33" s="27" t="s">
        <v>40</v>
      </c>
      <c r="C33" s="28">
        <v>41014709</v>
      </c>
      <c r="D33" s="28">
        <v>85888293</v>
      </c>
      <c r="E33" s="28">
        <v>30924446</v>
      </c>
      <c r="F33" s="28">
        <v>81475334</v>
      </c>
      <c r="G33" s="28">
        <v>41329933</v>
      </c>
      <c r="H33" s="28">
        <f t="shared" si="0"/>
        <v>280632715</v>
      </c>
      <c r="I33" s="28">
        <v>57264805</v>
      </c>
      <c r="J33" s="28">
        <v>203677496</v>
      </c>
      <c r="K33" s="28">
        <v>19690414</v>
      </c>
      <c r="L33" s="28">
        <f t="shared" si="1"/>
        <v>280632715</v>
      </c>
    </row>
    <row r="34" spans="1:12" ht="18" customHeight="1" x14ac:dyDescent="0.25">
      <c r="A34" s="26">
        <v>25</v>
      </c>
      <c r="B34" s="27" t="s">
        <v>41</v>
      </c>
      <c r="C34" s="28">
        <v>50337263</v>
      </c>
      <c r="D34" s="28">
        <v>92645433</v>
      </c>
      <c r="E34" s="28">
        <v>57185678</v>
      </c>
      <c r="F34" s="28">
        <v>109086161</v>
      </c>
      <c r="G34" s="28">
        <v>45722472</v>
      </c>
      <c r="H34" s="28">
        <f>SUM(C34:G34)</f>
        <v>354977007</v>
      </c>
      <c r="I34" s="28">
        <v>68513553</v>
      </c>
      <c r="J34" s="28">
        <v>267354352</v>
      </c>
      <c r="K34" s="28">
        <v>19109102</v>
      </c>
      <c r="L34" s="28">
        <f>SUM(I34:K34)</f>
        <v>354977007</v>
      </c>
    </row>
    <row r="35" spans="1:12" ht="18" customHeight="1" x14ac:dyDescent="0.25">
      <c r="A35" s="26">
        <v>26</v>
      </c>
      <c r="B35" s="27" t="s">
        <v>42</v>
      </c>
      <c r="C35" s="28">
        <v>81249881</v>
      </c>
      <c r="D35" s="28">
        <v>44516382</v>
      </c>
      <c r="E35" s="28">
        <v>41794737</v>
      </c>
      <c r="F35" s="28">
        <v>76249055</v>
      </c>
      <c r="G35" s="28">
        <v>10348728</v>
      </c>
      <c r="H35" s="28">
        <f t="shared" si="0"/>
        <v>254158783</v>
      </c>
      <c r="I35" s="28">
        <v>50453226</v>
      </c>
      <c r="J35" s="28">
        <v>190622640</v>
      </c>
      <c r="K35" s="28">
        <v>13082917</v>
      </c>
      <c r="L35" s="28">
        <f t="shared" si="1"/>
        <v>254158783</v>
      </c>
    </row>
    <row r="36" spans="1:12" ht="18" customHeight="1" x14ac:dyDescent="0.25">
      <c r="A36" s="26">
        <v>27</v>
      </c>
      <c r="B36" s="27" t="s">
        <v>43</v>
      </c>
      <c r="C36" s="28">
        <v>7301318</v>
      </c>
      <c r="D36" s="28">
        <v>22193350</v>
      </c>
      <c r="E36" s="28">
        <v>5863383</v>
      </c>
      <c r="F36" s="28">
        <v>16769846</v>
      </c>
      <c r="G36" s="28">
        <v>656392</v>
      </c>
      <c r="H36" s="28">
        <f t="shared" si="0"/>
        <v>52784289</v>
      </c>
      <c r="I36" s="28">
        <v>13191827</v>
      </c>
      <c r="J36" s="28">
        <v>33420047</v>
      </c>
      <c r="K36" s="28">
        <v>6172415</v>
      </c>
      <c r="L36" s="28">
        <f t="shared" si="1"/>
        <v>52784289</v>
      </c>
    </row>
    <row r="37" spans="1:12" ht="18" customHeight="1" x14ac:dyDescent="0.25">
      <c r="A37" s="26">
        <v>28</v>
      </c>
      <c r="B37" s="27" t="s">
        <v>44</v>
      </c>
      <c r="C37" s="28">
        <v>770243</v>
      </c>
      <c r="D37" s="28">
        <v>19359931</v>
      </c>
      <c r="E37" s="28">
        <v>15353954</v>
      </c>
      <c r="F37" s="28">
        <v>23258840</v>
      </c>
      <c r="G37" s="28">
        <v>21412459</v>
      </c>
      <c r="H37" s="28">
        <f t="shared" si="0"/>
        <v>80155427</v>
      </c>
      <c r="I37" s="28">
        <v>11423040</v>
      </c>
      <c r="J37" s="28">
        <v>57775813</v>
      </c>
      <c r="K37" s="28">
        <v>10956574</v>
      </c>
      <c r="L37" s="28">
        <f t="shared" si="1"/>
        <v>80155427</v>
      </c>
    </row>
    <row r="38" spans="1:12" ht="18" customHeight="1" x14ac:dyDescent="0.25">
      <c r="A38" s="26">
        <v>29</v>
      </c>
      <c r="B38" s="27" t="s">
        <v>45</v>
      </c>
      <c r="C38" s="28">
        <v>35801289</v>
      </c>
      <c r="D38" s="28">
        <v>60014224</v>
      </c>
      <c r="E38" s="28">
        <v>57255514</v>
      </c>
      <c r="F38" s="28">
        <v>91256374</v>
      </c>
      <c r="G38" s="28">
        <v>38516676</v>
      </c>
      <c r="H38" s="28">
        <f t="shared" si="0"/>
        <v>282844077</v>
      </c>
      <c r="I38" s="28">
        <v>70547551</v>
      </c>
      <c r="J38" s="28">
        <v>193496885</v>
      </c>
      <c r="K38" s="28">
        <v>18799641</v>
      </c>
      <c r="L38" s="28">
        <f t="shared" si="1"/>
        <v>282844077</v>
      </c>
    </row>
    <row r="39" spans="1:12" ht="18" customHeight="1" x14ac:dyDescent="0.25">
      <c r="A39" s="26">
        <v>30</v>
      </c>
      <c r="B39" s="27" t="s">
        <v>46</v>
      </c>
      <c r="C39" s="28">
        <v>23955664</v>
      </c>
      <c r="D39" s="28">
        <v>44303521</v>
      </c>
      <c r="E39" s="28">
        <v>46606724</v>
      </c>
      <c r="F39" s="28">
        <v>56475227</v>
      </c>
      <c r="G39" s="28">
        <v>26725774</v>
      </c>
      <c r="H39" s="28">
        <f t="shared" si="0"/>
        <v>198066910</v>
      </c>
      <c r="I39" s="28">
        <v>44315746</v>
      </c>
      <c r="J39" s="28">
        <v>139563142</v>
      </c>
      <c r="K39" s="28">
        <v>14188022</v>
      </c>
      <c r="L39" s="28">
        <f t="shared" si="1"/>
        <v>198066910</v>
      </c>
    </row>
    <row r="40" spans="1:12" ht="18" customHeight="1" x14ac:dyDescent="0.25">
      <c r="A40" s="26">
        <v>31</v>
      </c>
      <c r="B40" s="27" t="s">
        <v>47</v>
      </c>
      <c r="C40" s="28">
        <v>37030768</v>
      </c>
      <c r="D40" s="28">
        <v>73087461</v>
      </c>
      <c r="E40" s="28">
        <v>45305211</v>
      </c>
      <c r="F40" s="28">
        <v>72008614</v>
      </c>
      <c r="G40" s="28">
        <v>15926209</v>
      </c>
      <c r="H40" s="28">
        <f t="shared" si="0"/>
        <v>243358263</v>
      </c>
      <c r="I40" s="28">
        <v>47814527</v>
      </c>
      <c r="J40" s="28">
        <v>178302674</v>
      </c>
      <c r="K40" s="28">
        <v>17241062</v>
      </c>
      <c r="L40" s="28">
        <f t="shared" si="1"/>
        <v>243358263</v>
      </c>
    </row>
    <row r="41" spans="1:12" ht="18" customHeight="1" x14ac:dyDescent="0.25">
      <c r="A41" s="26">
        <v>32</v>
      </c>
      <c r="B41" s="27" t="s">
        <v>48</v>
      </c>
      <c r="C41" s="28">
        <v>18604960</v>
      </c>
      <c r="D41" s="28">
        <v>33877502</v>
      </c>
      <c r="E41" s="28">
        <v>29036521</v>
      </c>
      <c r="F41" s="28">
        <v>37010860</v>
      </c>
      <c r="G41" s="28">
        <v>21369082</v>
      </c>
      <c r="H41" s="28">
        <f t="shared" si="0"/>
        <v>139898925</v>
      </c>
      <c r="I41" s="28">
        <v>36873716</v>
      </c>
      <c r="J41" s="28">
        <v>92527151</v>
      </c>
      <c r="K41" s="28">
        <v>10498058</v>
      </c>
      <c r="L41" s="28">
        <f t="shared" si="1"/>
        <v>139898925</v>
      </c>
    </row>
    <row r="42" spans="1:12" ht="18" customHeight="1" x14ac:dyDescent="0.25">
      <c r="A42" s="26">
        <v>33</v>
      </c>
      <c r="B42" s="27" t="s">
        <v>49</v>
      </c>
      <c r="C42" s="28">
        <v>21598606</v>
      </c>
      <c r="D42" s="28">
        <v>44009968</v>
      </c>
      <c r="E42" s="28">
        <v>44558929</v>
      </c>
      <c r="F42" s="28">
        <v>42619234</v>
      </c>
      <c r="G42" s="28">
        <v>10103941</v>
      </c>
      <c r="H42" s="28">
        <f t="shared" si="0"/>
        <v>162890678</v>
      </c>
      <c r="I42" s="28">
        <v>40949672</v>
      </c>
      <c r="J42" s="28">
        <v>106368618</v>
      </c>
      <c r="K42" s="28">
        <v>15572388</v>
      </c>
      <c r="L42" s="28">
        <f>SUM(I42:K42)</f>
        <v>162890678</v>
      </c>
    </row>
    <row r="43" spans="1:12" ht="18" customHeight="1" x14ac:dyDescent="0.25">
      <c r="A43" s="26">
        <v>34</v>
      </c>
      <c r="B43" s="27" t="s">
        <v>50</v>
      </c>
      <c r="C43" s="28">
        <v>56197927</v>
      </c>
      <c r="D43" s="28">
        <v>50383194</v>
      </c>
      <c r="E43" s="28">
        <v>32449136</v>
      </c>
      <c r="F43" s="28">
        <v>60884800</v>
      </c>
      <c r="G43" s="28">
        <v>8938178</v>
      </c>
      <c r="H43" s="28">
        <f t="shared" si="0"/>
        <v>208853235</v>
      </c>
      <c r="I43" s="28">
        <v>43770431</v>
      </c>
      <c r="J43" s="28">
        <v>151478455</v>
      </c>
      <c r="K43" s="28">
        <v>13604349</v>
      </c>
      <c r="L43" s="28">
        <f t="shared" si="1"/>
        <v>208853235</v>
      </c>
    </row>
    <row r="44" spans="1:12" ht="18" customHeight="1" x14ac:dyDescent="0.25">
      <c r="A44" s="26">
        <v>35</v>
      </c>
      <c r="B44" s="27" t="s">
        <v>51</v>
      </c>
      <c r="C44" s="28">
        <v>61716769</v>
      </c>
      <c r="D44" s="28">
        <v>80936017</v>
      </c>
      <c r="E44" s="28">
        <v>51749211</v>
      </c>
      <c r="F44" s="28">
        <v>93245950</v>
      </c>
      <c r="G44" s="28">
        <v>35992577</v>
      </c>
      <c r="H44" s="28">
        <f t="shared" si="0"/>
        <v>323640524</v>
      </c>
      <c r="I44" s="28">
        <v>76918277</v>
      </c>
      <c r="J44" s="28">
        <v>232935403</v>
      </c>
      <c r="K44" s="28">
        <v>13786844</v>
      </c>
      <c r="L44" s="28">
        <f t="shared" si="1"/>
        <v>323640524</v>
      </c>
    </row>
    <row r="45" spans="1:12" ht="18" customHeight="1" x14ac:dyDescent="0.25">
      <c r="A45" s="26">
        <v>36</v>
      </c>
      <c r="B45" s="27" t="s">
        <v>52</v>
      </c>
      <c r="C45" s="28">
        <v>76608106</v>
      </c>
      <c r="D45" s="28">
        <v>74402418</v>
      </c>
      <c r="E45" s="28">
        <v>48792805</v>
      </c>
      <c r="F45" s="28">
        <v>83999300</v>
      </c>
      <c r="G45" s="28">
        <v>25730578</v>
      </c>
      <c r="H45" s="28">
        <f t="shared" si="0"/>
        <v>309533207</v>
      </c>
      <c r="I45" s="28">
        <v>81525693</v>
      </c>
      <c r="J45" s="28">
        <v>209998249</v>
      </c>
      <c r="K45" s="28">
        <v>18009265</v>
      </c>
      <c r="L45" s="28">
        <f t="shared" si="1"/>
        <v>309533207</v>
      </c>
    </row>
    <row r="46" spans="1:12" ht="18" customHeight="1" x14ac:dyDescent="0.25">
      <c r="A46" s="26">
        <v>37</v>
      </c>
      <c r="B46" s="27" t="s">
        <v>53</v>
      </c>
      <c r="C46" s="28">
        <v>17111358</v>
      </c>
      <c r="D46" s="28">
        <v>79379469</v>
      </c>
      <c r="E46" s="28">
        <v>37655255</v>
      </c>
      <c r="F46" s="28">
        <v>57481701</v>
      </c>
      <c r="G46" s="28">
        <v>28268492</v>
      </c>
      <c r="H46" s="28">
        <f t="shared" si="0"/>
        <v>219896275</v>
      </c>
      <c r="I46" s="28">
        <v>52749359</v>
      </c>
      <c r="J46" s="28">
        <v>143304692</v>
      </c>
      <c r="K46" s="28">
        <v>23842224</v>
      </c>
      <c r="L46" s="28">
        <f t="shared" si="1"/>
        <v>219896275</v>
      </c>
    </row>
    <row r="47" spans="1:12" ht="18" customHeight="1" x14ac:dyDescent="0.25">
      <c r="A47" s="26">
        <v>38</v>
      </c>
      <c r="B47" s="27" t="s">
        <v>54</v>
      </c>
      <c r="C47" s="28">
        <v>22666103</v>
      </c>
      <c r="D47" s="28">
        <v>50653911</v>
      </c>
      <c r="E47" s="28">
        <v>12564702</v>
      </c>
      <c r="F47" s="28">
        <v>40552599</v>
      </c>
      <c r="G47" s="28">
        <v>17509695</v>
      </c>
      <c r="H47" s="28">
        <f t="shared" si="0"/>
        <v>143947010</v>
      </c>
      <c r="I47" s="28">
        <v>32956013</v>
      </c>
      <c r="J47" s="28">
        <v>99957030</v>
      </c>
      <c r="K47" s="28">
        <v>11033967</v>
      </c>
      <c r="L47" s="28">
        <f>SUM(I47:K47)</f>
        <v>143947010</v>
      </c>
    </row>
    <row r="48" spans="1:12" ht="18" customHeight="1" x14ac:dyDescent="0.25">
      <c r="A48" s="26">
        <v>39</v>
      </c>
      <c r="B48" s="27" t="s">
        <v>55</v>
      </c>
      <c r="C48" s="28">
        <v>16720105</v>
      </c>
      <c r="D48" s="28">
        <v>54375907</v>
      </c>
      <c r="E48" s="28">
        <v>22280373</v>
      </c>
      <c r="F48" s="28">
        <v>41487663</v>
      </c>
      <c r="G48" s="28">
        <v>6152860</v>
      </c>
      <c r="H48" s="28">
        <f t="shared" si="0"/>
        <v>141016908</v>
      </c>
      <c r="I48" s="28">
        <v>32494755</v>
      </c>
      <c r="J48" s="28">
        <v>95730581</v>
      </c>
      <c r="K48" s="28">
        <v>12791572</v>
      </c>
      <c r="L48" s="28">
        <f t="shared" si="1"/>
        <v>141016908</v>
      </c>
    </row>
    <row r="49" spans="1:12" ht="18" customHeight="1" x14ac:dyDescent="0.25">
      <c r="A49" s="26">
        <v>40</v>
      </c>
      <c r="B49" s="27" t="s">
        <v>56</v>
      </c>
      <c r="C49" s="28">
        <v>14405738</v>
      </c>
      <c r="D49" s="28">
        <v>74624400</v>
      </c>
      <c r="E49" s="28">
        <v>28948532</v>
      </c>
      <c r="F49" s="28">
        <v>52217243</v>
      </c>
      <c r="G49" s="28">
        <v>25027501</v>
      </c>
      <c r="H49" s="28">
        <f t="shared" si="0"/>
        <v>195223414</v>
      </c>
      <c r="I49" s="28">
        <v>52955671</v>
      </c>
      <c r="J49" s="28">
        <v>127317746</v>
      </c>
      <c r="K49" s="28">
        <v>14949997</v>
      </c>
      <c r="L49" s="28">
        <f t="shared" si="1"/>
        <v>195223414</v>
      </c>
    </row>
    <row r="50" spans="1:12" ht="18" customHeight="1" x14ac:dyDescent="0.25">
      <c r="A50" s="26">
        <v>41</v>
      </c>
      <c r="B50" s="27" t="s">
        <v>57</v>
      </c>
      <c r="C50" s="28">
        <v>47699757</v>
      </c>
      <c r="D50" s="28">
        <v>31927114</v>
      </c>
      <c r="E50" s="28">
        <v>26097905</v>
      </c>
      <c r="F50" s="28">
        <v>53334984</v>
      </c>
      <c r="G50" s="28">
        <v>18494461</v>
      </c>
      <c r="H50" s="28">
        <f t="shared" si="0"/>
        <v>177554221</v>
      </c>
      <c r="I50" s="28">
        <v>29516096</v>
      </c>
      <c r="J50" s="28">
        <v>132108776</v>
      </c>
      <c r="K50" s="28">
        <v>15929349</v>
      </c>
      <c r="L50" s="28">
        <f t="shared" si="1"/>
        <v>177554221</v>
      </c>
    </row>
    <row r="51" spans="1:12" ht="18" customHeight="1" x14ac:dyDescent="0.25">
      <c r="A51" s="26">
        <v>42</v>
      </c>
      <c r="B51" s="27" t="s">
        <v>58</v>
      </c>
      <c r="C51" s="28">
        <v>25371015</v>
      </c>
      <c r="D51" s="28">
        <v>28811026</v>
      </c>
      <c r="E51" s="28">
        <v>15453311</v>
      </c>
      <c r="F51" s="28">
        <v>23670600</v>
      </c>
      <c r="G51" s="28">
        <v>6020391</v>
      </c>
      <c r="H51" s="28">
        <f>SUM(C51:G51)</f>
        <v>99326343</v>
      </c>
      <c r="I51" s="28">
        <v>12869399</v>
      </c>
      <c r="J51" s="28">
        <v>59043193</v>
      </c>
      <c r="K51" s="28">
        <v>27413751</v>
      </c>
      <c r="L51" s="28">
        <f t="shared" si="1"/>
        <v>99326343</v>
      </c>
    </row>
    <row r="52" spans="1:12" ht="18" customHeight="1" x14ac:dyDescent="0.25">
      <c r="A52" s="26">
        <v>43</v>
      </c>
      <c r="B52" s="27" t="s">
        <v>59</v>
      </c>
      <c r="C52" s="28">
        <v>12474243</v>
      </c>
      <c r="D52" s="28">
        <v>80504492</v>
      </c>
      <c r="E52" s="28">
        <v>31447548</v>
      </c>
      <c r="F52" s="28">
        <v>49702019</v>
      </c>
      <c r="G52" s="28">
        <v>16379353</v>
      </c>
      <c r="H52" s="28">
        <f t="shared" si="0"/>
        <v>190507655</v>
      </c>
      <c r="I52" s="28">
        <v>39852610</v>
      </c>
      <c r="J52" s="28">
        <v>123635421</v>
      </c>
      <c r="K52" s="28">
        <v>27019624</v>
      </c>
      <c r="L52" s="28">
        <f t="shared" si="1"/>
        <v>190507655</v>
      </c>
    </row>
    <row r="53" spans="1:12" ht="18" customHeight="1" x14ac:dyDescent="0.25">
      <c r="A53" s="26"/>
      <c r="B53" s="29" t="s">
        <v>60</v>
      </c>
      <c r="C53" s="28">
        <f>SUM(C10:C52)</f>
        <v>1804276486</v>
      </c>
      <c r="D53" s="28">
        <f>SUM(D10:D52)</f>
        <v>3308988167</v>
      </c>
      <c r="E53" s="28">
        <f>SUM(E10:E52)</f>
        <v>2503431779</v>
      </c>
      <c r="F53" s="28">
        <f>SUM(F10:F52)</f>
        <v>3487582159</v>
      </c>
      <c r="G53" s="28">
        <f>SUM(G10:G52)</f>
        <v>1252368666</v>
      </c>
      <c r="H53" s="28">
        <f>SUM(H10:H52)</f>
        <v>12356647257</v>
      </c>
      <c r="I53" s="28">
        <f>SUM(I10:I52)</f>
        <v>2814102477</v>
      </c>
      <c r="J53" s="28">
        <f>SUM(J10:J52)</f>
        <v>8222348984</v>
      </c>
      <c r="K53" s="28">
        <f>SUM(K10:K52)</f>
        <v>1320195796</v>
      </c>
      <c r="L53" s="28">
        <f>SUM(L10:L52)</f>
        <v>12356647257</v>
      </c>
    </row>
    <row r="54" spans="1:12" ht="18" customHeight="1" x14ac:dyDescent="0.25">
      <c r="A54" s="26">
        <v>44</v>
      </c>
      <c r="B54" s="27" t="s">
        <v>61</v>
      </c>
      <c r="C54" s="28">
        <v>1513397214</v>
      </c>
      <c r="D54" s="28">
        <v>372557500</v>
      </c>
      <c r="E54" s="28">
        <v>0</v>
      </c>
      <c r="F54" s="28">
        <v>1627659746</v>
      </c>
      <c r="G54" s="28">
        <v>724682843</v>
      </c>
      <c r="H54" s="28">
        <f>SUM(C54:G54)</f>
        <v>4238297303</v>
      </c>
      <c r="I54" s="28">
        <v>1679177947</v>
      </c>
      <c r="J54" s="28">
        <v>3182059492</v>
      </c>
      <c r="K54" s="28">
        <v>-622940136</v>
      </c>
      <c r="L54" s="28">
        <f>SUM(I54:K54)</f>
        <v>4238297303</v>
      </c>
    </row>
    <row r="55" spans="1:12" ht="18" customHeight="1" x14ac:dyDescent="0.25">
      <c r="A55" s="26"/>
      <c r="B55" s="29" t="s">
        <v>62</v>
      </c>
      <c r="C55" s="28">
        <f>SUM(C53:C54)</f>
        <v>3317673700</v>
      </c>
      <c r="D55" s="28">
        <f t="shared" ref="D55:L55" si="2">SUM(D53:D54)</f>
        <v>3681545667</v>
      </c>
      <c r="E55" s="28">
        <f t="shared" si="2"/>
        <v>2503431779</v>
      </c>
      <c r="F55" s="28">
        <f t="shared" si="2"/>
        <v>5115241905</v>
      </c>
      <c r="G55" s="28">
        <f t="shared" si="2"/>
        <v>1977051509</v>
      </c>
      <c r="H55" s="28">
        <f t="shared" si="2"/>
        <v>16594944560</v>
      </c>
      <c r="I55" s="28">
        <f t="shared" si="2"/>
        <v>4493280424</v>
      </c>
      <c r="J55" s="28">
        <f t="shared" si="2"/>
        <v>11404408476</v>
      </c>
      <c r="K55" s="28">
        <f t="shared" si="2"/>
        <v>697255660</v>
      </c>
      <c r="L55" s="28">
        <f t="shared" si="2"/>
        <v>16594944560</v>
      </c>
    </row>
  </sheetData>
  <mergeCells count="15">
    <mergeCell ref="H7:H8"/>
    <mergeCell ref="I7:I8"/>
    <mergeCell ref="J7:J8"/>
    <mergeCell ref="K7:K8"/>
    <mergeCell ref="L7:L8"/>
    <mergeCell ref="A1:L1"/>
    <mergeCell ref="A3:L3"/>
    <mergeCell ref="K6:L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workbookViewId="0">
      <selection sqref="A1:XFD1048576"/>
    </sheetView>
  </sheetViews>
  <sheetFormatPr defaultRowHeight="10.5" x14ac:dyDescent="0.15"/>
  <cols>
    <col min="1" max="1" width="2.42578125" style="32" customWidth="1"/>
    <col min="2" max="2" width="21.5703125" style="32" customWidth="1"/>
    <col min="3" max="3" width="11" style="32" customWidth="1"/>
    <col min="4" max="4" width="10.7109375" style="32" bestFit="1" customWidth="1"/>
    <col min="5" max="5" width="10.42578125" style="32" customWidth="1"/>
    <col min="6" max="6" width="10.7109375" style="32" customWidth="1"/>
    <col min="7" max="7" width="11.28515625" style="32" customWidth="1"/>
    <col min="8" max="8" width="12.28515625" style="32" customWidth="1"/>
    <col min="9" max="9" width="10.7109375" style="32" customWidth="1"/>
    <col min="10" max="10" width="11" style="32" customWidth="1"/>
    <col min="11" max="11" width="9.5703125" style="32" customWidth="1"/>
    <col min="12" max="12" width="11.140625" style="32" customWidth="1"/>
    <col min="13" max="22" width="12.5703125" style="32" customWidth="1"/>
    <col min="23" max="23" width="10.42578125" style="32" customWidth="1"/>
    <col min="24" max="24" width="10.140625" style="32" customWidth="1"/>
    <col min="25" max="25" width="10.42578125" style="32" bestFit="1" customWidth="1"/>
    <col min="26" max="26" width="9.42578125" style="32" customWidth="1"/>
    <col min="27" max="27" width="10.5703125" style="32" customWidth="1"/>
    <col min="28" max="29" width="10.140625" style="32" customWidth="1"/>
    <col min="30" max="30" width="12.28515625" style="32" customWidth="1"/>
    <col min="31" max="31" width="11" style="32" customWidth="1"/>
    <col min="32" max="32" width="9.5703125" style="32" customWidth="1"/>
    <col min="33" max="33" width="10.28515625" style="32" customWidth="1"/>
    <col min="34" max="34" width="10.85546875" style="32" customWidth="1"/>
    <col min="35" max="35" width="10.28515625" style="32" customWidth="1"/>
    <col min="36" max="36" width="12.28515625" style="32" customWidth="1"/>
    <col min="37" max="37" width="11" style="32" customWidth="1"/>
    <col min="38" max="46" width="9.140625" style="32" customWidth="1"/>
    <col min="47" max="47" width="13.7109375" style="32" customWidth="1"/>
    <col min="48" max="48" width="13.42578125" style="32" customWidth="1"/>
    <col min="49" max="49" width="14.7109375" style="32" customWidth="1"/>
    <col min="50" max="256" width="9.140625" style="32"/>
    <col min="257" max="257" width="2.42578125" style="32" customWidth="1"/>
    <col min="258" max="258" width="21.5703125" style="32" customWidth="1"/>
    <col min="259" max="259" width="11" style="32" customWidth="1"/>
    <col min="260" max="260" width="10.7109375" style="32" bestFit="1" customWidth="1"/>
    <col min="261" max="261" width="10.42578125" style="32" customWidth="1"/>
    <col min="262" max="262" width="10.7109375" style="32" customWidth="1"/>
    <col min="263" max="263" width="11.28515625" style="32" customWidth="1"/>
    <col min="264" max="264" width="12.28515625" style="32" customWidth="1"/>
    <col min="265" max="265" width="10.7109375" style="32" customWidth="1"/>
    <col min="266" max="266" width="11" style="32" customWidth="1"/>
    <col min="267" max="267" width="9.5703125" style="32" customWidth="1"/>
    <col min="268" max="268" width="11.140625" style="32" customWidth="1"/>
    <col min="269" max="278" width="12.5703125" style="32" customWidth="1"/>
    <col min="279" max="279" width="10.42578125" style="32" customWidth="1"/>
    <col min="280" max="280" width="10.140625" style="32" customWidth="1"/>
    <col min="281" max="281" width="10.42578125" style="32" bestFit="1" customWidth="1"/>
    <col min="282" max="282" width="9.42578125" style="32" customWidth="1"/>
    <col min="283" max="283" width="10.5703125" style="32" customWidth="1"/>
    <col min="284" max="285" width="10.140625" style="32" customWidth="1"/>
    <col min="286" max="286" width="12.28515625" style="32" customWidth="1"/>
    <col min="287" max="287" width="11" style="32" customWidth="1"/>
    <col min="288" max="288" width="9.5703125" style="32" customWidth="1"/>
    <col min="289" max="289" width="10.28515625" style="32" customWidth="1"/>
    <col min="290" max="290" width="10.85546875" style="32" customWidth="1"/>
    <col min="291" max="291" width="10.28515625" style="32" customWidth="1"/>
    <col min="292" max="292" width="12.28515625" style="32" customWidth="1"/>
    <col min="293" max="293" width="11" style="32" customWidth="1"/>
    <col min="294" max="302" width="9.140625" style="32" customWidth="1"/>
    <col min="303" max="303" width="13.7109375" style="32" customWidth="1"/>
    <col min="304" max="304" width="13.42578125" style="32" customWidth="1"/>
    <col min="305" max="305" width="14.7109375" style="32" customWidth="1"/>
    <col min="306" max="512" width="9.140625" style="32"/>
    <col min="513" max="513" width="2.42578125" style="32" customWidth="1"/>
    <col min="514" max="514" width="21.5703125" style="32" customWidth="1"/>
    <col min="515" max="515" width="11" style="32" customWidth="1"/>
    <col min="516" max="516" width="10.7109375" style="32" bestFit="1" customWidth="1"/>
    <col min="517" max="517" width="10.42578125" style="32" customWidth="1"/>
    <col min="518" max="518" width="10.7109375" style="32" customWidth="1"/>
    <col min="519" max="519" width="11.28515625" style="32" customWidth="1"/>
    <col min="520" max="520" width="12.28515625" style="32" customWidth="1"/>
    <col min="521" max="521" width="10.7109375" style="32" customWidth="1"/>
    <col min="522" max="522" width="11" style="32" customWidth="1"/>
    <col min="523" max="523" width="9.5703125" style="32" customWidth="1"/>
    <col min="524" max="524" width="11.140625" style="32" customWidth="1"/>
    <col min="525" max="534" width="12.5703125" style="32" customWidth="1"/>
    <col min="535" max="535" width="10.42578125" style="32" customWidth="1"/>
    <col min="536" max="536" width="10.140625" style="32" customWidth="1"/>
    <col min="537" max="537" width="10.42578125" style="32" bestFit="1" customWidth="1"/>
    <col min="538" max="538" width="9.42578125" style="32" customWidth="1"/>
    <col min="539" max="539" width="10.5703125" style="32" customWidth="1"/>
    <col min="540" max="541" width="10.140625" style="32" customWidth="1"/>
    <col min="542" max="542" width="12.28515625" style="32" customWidth="1"/>
    <col min="543" max="543" width="11" style="32" customWidth="1"/>
    <col min="544" max="544" width="9.5703125" style="32" customWidth="1"/>
    <col min="545" max="545" width="10.28515625" style="32" customWidth="1"/>
    <col min="546" max="546" width="10.85546875" style="32" customWidth="1"/>
    <col min="547" max="547" width="10.28515625" style="32" customWidth="1"/>
    <col min="548" max="548" width="12.28515625" style="32" customWidth="1"/>
    <col min="549" max="549" width="11" style="32" customWidth="1"/>
    <col min="550" max="558" width="9.140625" style="32" customWidth="1"/>
    <col min="559" max="559" width="13.7109375" style="32" customWidth="1"/>
    <col min="560" max="560" width="13.42578125" style="32" customWidth="1"/>
    <col min="561" max="561" width="14.7109375" style="32" customWidth="1"/>
    <col min="562" max="768" width="9.140625" style="32"/>
    <col min="769" max="769" width="2.42578125" style="32" customWidth="1"/>
    <col min="770" max="770" width="21.5703125" style="32" customWidth="1"/>
    <col min="771" max="771" width="11" style="32" customWidth="1"/>
    <col min="772" max="772" width="10.7109375" style="32" bestFit="1" customWidth="1"/>
    <col min="773" max="773" width="10.42578125" style="32" customWidth="1"/>
    <col min="774" max="774" width="10.7109375" style="32" customWidth="1"/>
    <col min="775" max="775" width="11.28515625" style="32" customWidth="1"/>
    <col min="776" max="776" width="12.28515625" style="32" customWidth="1"/>
    <col min="777" max="777" width="10.7109375" style="32" customWidth="1"/>
    <col min="778" max="778" width="11" style="32" customWidth="1"/>
    <col min="779" max="779" width="9.5703125" style="32" customWidth="1"/>
    <col min="780" max="780" width="11.140625" style="32" customWidth="1"/>
    <col min="781" max="790" width="12.5703125" style="32" customWidth="1"/>
    <col min="791" max="791" width="10.42578125" style="32" customWidth="1"/>
    <col min="792" max="792" width="10.140625" style="32" customWidth="1"/>
    <col min="793" max="793" width="10.42578125" style="32" bestFit="1" customWidth="1"/>
    <col min="794" max="794" width="9.42578125" style="32" customWidth="1"/>
    <col min="795" max="795" width="10.5703125" style="32" customWidth="1"/>
    <col min="796" max="797" width="10.140625" style="32" customWidth="1"/>
    <col min="798" max="798" width="12.28515625" style="32" customWidth="1"/>
    <col min="799" max="799" width="11" style="32" customWidth="1"/>
    <col min="800" max="800" width="9.5703125" style="32" customWidth="1"/>
    <col min="801" max="801" width="10.28515625" style="32" customWidth="1"/>
    <col min="802" max="802" width="10.85546875" style="32" customWidth="1"/>
    <col min="803" max="803" width="10.28515625" style="32" customWidth="1"/>
    <col min="804" max="804" width="12.28515625" style="32" customWidth="1"/>
    <col min="805" max="805" width="11" style="32" customWidth="1"/>
    <col min="806" max="814" width="9.140625" style="32" customWidth="1"/>
    <col min="815" max="815" width="13.7109375" style="32" customWidth="1"/>
    <col min="816" max="816" width="13.42578125" style="32" customWidth="1"/>
    <col min="817" max="817" width="14.7109375" style="32" customWidth="1"/>
    <col min="818" max="1024" width="9.140625" style="32"/>
    <col min="1025" max="1025" width="2.42578125" style="32" customWidth="1"/>
    <col min="1026" max="1026" width="21.5703125" style="32" customWidth="1"/>
    <col min="1027" max="1027" width="11" style="32" customWidth="1"/>
    <col min="1028" max="1028" width="10.7109375" style="32" bestFit="1" customWidth="1"/>
    <col min="1029" max="1029" width="10.42578125" style="32" customWidth="1"/>
    <col min="1030" max="1030" width="10.7109375" style="32" customWidth="1"/>
    <col min="1031" max="1031" width="11.28515625" style="32" customWidth="1"/>
    <col min="1032" max="1032" width="12.28515625" style="32" customWidth="1"/>
    <col min="1033" max="1033" width="10.7109375" style="32" customWidth="1"/>
    <col min="1034" max="1034" width="11" style="32" customWidth="1"/>
    <col min="1035" max="1035" width="9.5703125" style="32" customWidth="1"/>
    <col min="1036" max="1036" width="11.140625" style="32" customWidth="1"/>
    <col min="1037" max="1046" width="12.5703125" style="32" customWidth="1"/>
    <col min="1047" max="1047" width="10.42578125" style="32" customWidth="1"/>
    <col min="1048" max="1048" width="10.140625" style="32" customWidth="1"/>
    <col min="1049" max="1049" width="10.42578125" style="32" bestFit="1" customWidth="1"/>
    <col min="1050" max="1050" width="9.42578125" style="32" customWidth="1"/>
    <col min="1051" max="1051" width="10.5703125" style="32" customWidth="1"/>
    <col min="1052" max="1053" width="10.140625" style="32" customWidth="1"/>
    <col min="1054" max="1054" width="12.28515625" style="32" customWidth="1"/>
    <col min="1055" max="1055" width="11" style="32" customWidth="1"/>
    <col min="1056" max="1056" width="9.5703125" style="32" customWidth="1"/>
    <col min="1057" max="1057" width="10.28515625" style="32" customWidth="1"/>
    <col min="1058" max="1058" width="10.85546875" style="32" customWidth="1"/>
    <col min="1059" max="1059" width="10.28515625" style="32" customWidth="1"/>
    <col min="1060" max="1060" width="12.28515625" style="32" customWidth="1"/>
    <col min="1061" max="1061" width="11" style="32" customWidth="1"/>
    <col min="1062" max="1070" width="9.140625" style="32" customWidth="1"/>
    <col min="1071" max="1071" width="13.7109375" style="32" customWidth="1"/>
    <col min="1072" max="1072" width="13.42578125" style="32" customWidth="1"/>
    <col min="1073" max="1073" width="14.7109375" style="32" customWidth="1"/>
    <col min="1074" max="1280" width="9.140625" style="32"/>
    <col min="1281" max="1281" width="2.42578125" style="32" customWidth="1"/>
    <col min="1282" max="1282" width="21.5703125" style="32" customWidth="1"/>
    <col min="1283" max="1283" width="11" style="32" customWidth="1"/>
    <col min="1284" max="1284" width="10.7109375" style="32" bestFit="1" customWidth="1"/>
    <col min="1285" max="1285" width="10.42578125" style="32" customWidth="1"/>
    <col min="1286" max="1286" width="10.7109375" style="32" customWidth="1"/>
    <col min="1287" max="1287" width="11.28515625" style="32" customWidth="1"/>
    <col min="1288" max="1288" width="12.28515625" style="32" customWidth="1"/>
    <col min="1289" max="1289" width="10.7109375" style="32" customWidth="1"/>
    <col min="1290" max="1290" width="11" style="32" customWidth="1"/>
    <col min="1291" max="1291" width="9.5703125" style="32" customWidth="1"/>
    <col min="1292" max="1292" width="11.140625" style="32" customWidth="1"/>
    <col min="1293" max="1302" width="12.5703125" style="32" customWidth="1"/>
    <col min="1303" max="1303" width="10.42578125" style="32" customWidth="1"/>
    <col min="1304" max="1304" width="10.140625" style="32" customWidth="1"/>
    <col min="1305" max="1305" width="10.42578125" style="32" bestFit="1" customWidth="1"/>
    <col min="1306" max="1306" width="9.42578125" style="32" customWidth="1"/>
    <col min="1307" max="1307" width="10.5703125" style="32" customWidth="1"/>
    <col min="1308" max="1309" width="10.140625" style="32" customWidth="1"/>
    <col min="1310" max="1310" width="12.28515625" style="32" customWidth="1"/>
    <col min="1311" max="1311" width="11" style="32" customWidth="1"/>
    <col min="1312" max="1312" width="9.5703125" style="32" customWidth="1"/>
    <col min="1313" max="1313" width="10.28515625" style="32" customWidth="1"/>
    <col min="1314" max="1314" width="10.85546875" style="32" customWidth="1"/>
    <col min="1315" max="1315" width="10.28515625" style="32" customWidth="1"/>
    <col min="1316" max="1316" width="12.28515625" style="32" customWidth="1"/>
    <col min="1317" max="1317" width="11" style="32" customWidth="1"/>
    <col min="1318" max="1326" width="9.140625" style="32" customWidth="1"/>
    <col min="1327" max="1327" width="13.7109375" style="32" customWidth="1"/>
    <col min="1328" max="1328" width="13.42578125" style="32" customWidth="1"/>
    <col min="1329" max="1329" width="14.7109375" style="32" customWidth="1"/>
    <col min="1330" max="1536" width="9.140625" style="32"/>
    <col min="1537" max="1537" width="2.42578125" style="32" customWidth="1"/>
    <col min="1538" max="1538" width="21.5703125" style="32" customWidth="1"/>
    <col min="1539" max="1539" width="11" style="32" customWidth="1"/>
    <col min="1540" max="1540" width="10.7109375" style="32" bestFit="1" customWidth="1"/>
    <col min="1541" max="1541" width="10.42578125" style="32" customWidth="1"/>
    <col min="1542" max="1542" width="10.7109375" style="32" customWidth="1"/>
    <col min="1543" max="1543" width="11.28515625" style="32" customWidth="1"/>
    <col min="1544" max="1544" width="12.28515625" style="32" customWidth="1"/>
    <col min="1545" max="1545" width="10.7109375" style="32" customWidth="1"/>
    <col min="1546" max="1546" width="11" style="32" customWidth="1"/>
    <col min="1547" max="1547" width="9.5703125" style="32" customWidth="1"/>
    <col min="1548" max="1548" width="11.140625" style="32" customWidth="1"/>
    <col min="1549" max="1558" width="12.5703125" style="32" customWidth="1"/>
    <col min="1559" max="1559" width="10.42578125" style="32" customWidth="1"/>
    <col min="1560" max="1560" width="10.140625" style="32" customWidth="1"/>
    <col min="1561" max="1561" width="10.42578125" style="32" bestFit="1" customWidth="1"/>
    <col min="1562" max="1562" width="9.42578125" style="32" customWidth="1"/>
    <col min="1563" max="1563" width="10.5703125" style="32" customWidth="1"/>
    <col min="1564" max="1565" width="10.140625" style="32" customWidth="1"/>
    <col min="1566" max="1566" width="12.28515625" style="32" customWidth="1"/>
    <col min="1567" max="1567" width="11" style="32" customWidth="1"/>
    <col min="1568" max="1568" width="9.5703125" style="32" customWidth="1"/>
    <col min="1569" max="1569" width="10.28515625" style="32" customWidth="1"/>
    <col min="1570" max="1570" width="10.85546875" style="32" customWidth="1"/>
    <col min="1571" max="1571" width="10.28515625" style="32" customWidth="1"/>
    <col min="1572" max="1572" width="12.28515625" style="32" customWidth="1"/>
    <col min="1573" max="1573" width="11" style="32" customWidth="1"/>
    <col min="1574" max="1582" width="9.140625" style="32" customWidth="1"/>
    <col min="1583" max="1583" width="13.7109375" style="32" customWidth="1"/>
    <col min="1584" max="1584" width="13.42578125" style="32" customWidth="1"/>
    <col min="1585" max="1585" width="14.7109375" style="32" customWidth="1"/>
    <col min="1586" max="1792" width="9.140625" style="32"/>
    <col min="1793" max="1793" width="2.42578125" style="32" customWidth="1"/>
    <col min="1794" max="1794" width="21.5703125" style="32" customWidth="1"/>
    <col min="1795" max="1795" width="11" style="32" customWidth="1"/>
    <col min="1796" max="1796" width="10.7109375" style="32" bestFit="1" customWidth="1"/>
    <col min="1797" max="1797" width="10.42578125" style="32" customWidth="1"/>
    <col min="1798" max="1798" width="10.7109375" style="32" customWidth="1"/>
    <col min="1799" max="1799" width="11.28515625" style="32" customWidth="1"/>
    <col min="1800" max="1800" width="12.28515625" style="32" customWidth="1"/>
    <col min="1801" max="1801" width="10.7109375" style="32" customWidth="1"/>
    <col min="1802" max="1802" width="11" style="32" customWidth="1"/>
    <col min="1803" max="1803" width="9.5703125" style="32" customWidth="1"/>
    <col min="1804" max="1804" width="11.140625" style="32" customWidth="1"/>
    <col min="1805" max="1814" width="12.5703125" style="32" customWidth="1"/>
    <col min="1815" max="1815" width="10.42578125" style="32" customWidth="1"/>
    <col min="1816" max="1816" width="10.140625" style="32" customWidth="1"/>
    <col min="1817" max="1817" width="10.42578125" style="32" bestFit="1" customWidth="1"/>
    <col min="1818" max="1818" width="9.42578125" style="32" customWidth="1"/>
    <col min="1819" max="1819" width="10.5703125" style="32" customWidth="1"/>
    <col min="1820" max="1821" width="10.140625" style="32" customWidth="1"/>
    <col min="1822" max="1822" width="12.28515625" style="32" customWidth="1"/>
    <col min="1823" max="1823" width="11" style="32" customWidth="1"/>
    <col min="1824" max="1824" width="9.5703125" style="32" customWidth="1"/>
    <col min="1825" max="1825" width="10.28515625" style="32" customWidth="1"/>
    <col min="1826" max="1826" width="10.85546875" style="32" customWidth="1"/>
    <col min="1827" max="1827" width="10.28515625" style="32" customWidth="1"/>
    <col min="1828" max="1828" width="12.28515625" style="32" customWidth="1"/>
    <col min="1829" max="1829" width="11" style="32" customWidth="1"/>
    <col min="1830" max="1838" width="9.140625" style="32" customWidth="1"/>
    <col min="1839" max="1839" width="13.7109375" style="32" customWidth="1"/>
    <col min="1840" max="1840" width="13.42578125" style="32" customWidth="1"/>
    <col min="1841" max="1841" width="14.7109375" style="32" customWidth="1"/>
    <col min="1842" max="2048" width="9.140625" style="32"/>
    <col min="2049" max="2049" width="2.42578125" style="32" customWidth="1"/>
    <col min="2050" max="2050" width="21.5703125" style="32" customWidth="1"/>
    <col min="2051" max="2051" width="11" style="32" customWidth="1"/>
    <col min="2052" max="2052" width="10.7109375" style="32" bestFit="1" customWidth="1"/>
    <col min="2053" max="2053" width="10.42578125" style="32" customWidth="1"/>
    <col min="2054" max="2054" width="10.7109375" style="32" customWidth="1"/>
    <col min="2055" max="2055" width="11.28515625" style="32" customWidth="1"/>
    <col min="2056" max="2056" width="12.28515625" style="32" customWidth="1"/>
    <col min="2057" max="2057" width="10.7109375" style="32" customWidth="1"/>
    <col min="2058" max="2058" width="11" style="32" customWidth="1"/>
    <col min="2059" max="2059" width="9.5703125" style="32" customWidth="1"/>
    <col min="2060" max="2060" width="11.140625" style="32" customWidth="1"/>
    <col min="2061" max="2070" width="12.5703125" style="32" customWidth="1"/>
    <col min="2071" max="2071" width="10.42578125" style="32" customWidth="1"/>
    <col min="2072" max="2072" width="10.140625" style="32" customWidth="1"/>
    <col min="2073" max="2073" width="10.42578125" style="32" bestFit="1" customWidth="1"/>
    <col min="2074" max="2074" width="9.42578125" style="32" customWidth="1"/>
    <col min="2075" max="2075" width="10.5703125" style="32" customWidth="1"/>
    <col min="2076" max="2077" width="10.140625" style="32" customWidth="1"/>
    <col min="2078" max="2078" width="12.28515625" style="32" customWidth="1"/>
    <col min="2079" max="2079" width="11" style="32" customWidth="1"/>
    <col min="2080" max="2080" width="9.5703125" style="32" customWidth="1"/>
    <col min="2081" max="2081" width="10.28515625" style="32" customWidth="1"/>
    <col min="2082" max="2082" width="10.85546875" style="32" customWidth="1"/>
    <col min="2083" max="2083" width="10.28515625" style="32" customWidth="1"/>
    <col min="2084" max="2084" width="12.28515625" style="32" customWidth="1"/>
    <col min="2085" max="2085" width="11" style="32" customWidth="1"/>
    <col min="2086" max="2094" width="9.140625" style="32" customWidth="1"/>
    <col min="2095" max="2095" width="13.7109375" style="32" customWidth="1"/>
    <col min="2096" max="2096" width="13.42578125" style="32" customWidth="1"/>
    <col min="2097" max="2097" width="14.7109375" style="32" customWidth="1"/>
    <col min="2098" max="2304" width="9.140625" style="32"/>
    <col min="2305" max="2305" width="2.42578125" style="32" customWidth="1"/>
    <col min="2306" max="2306" width="21.5703125" style="32" customWidth="1"/>
    <col min="2307" max="2307" width="11" style="32" customWidth="1"/>
    <col min="2308" max="2308" width="10.7109375" style="32" bestFit="1" customWidth="1"/>
    <col min="2309" max="2309" width="10.42578125" style="32" customWidth="1"/>
    <col min="2310" max="2310" width="10.7109375" style="32" customWidth="1"/>
    <col min="2311" max="2311" width="11.28515625" style="32" customWidth="1"/>
    <col min="2312" max="2312" width="12.28515625" style="32" customWidth="1"/>
    <col min="2313" max="2313" width="10.7109375" style="32" customWidth="1"/>
    <col min="2314" max="2314" width="11" style="32" customWidth="1"/>
    <col min="2315" max="2315" width="9.5703125" style="32" customWidth="1"/>
    <col min="2316" max="2316" width="11.140625" style="32" customWidth="1"/>
    <col min="2317" max="2326" width="12.5703125" style="32" customWidth="1"/>
    <col min="2327" max="2327" width="10.42578125" style="32" customWidth="1"/>
    <col min="2328" max="2328" width="10.140625" style="32" customWidth="1"/>
    <col min="2329" max="2329" width="10.42578125" style="32" bestFit="1" customWidth="1"/>
    <col min="2330" max="2330" width="9.42578125" style="32" customWidth="1"/>
    <col min="2331" max="2331" width="10.5703125" style="32" customWidth="1"/>
    <col min="2332" max="2333" width="10.140625" style="32" customWidth="1"/>
    <col min="2334" max="2334" width="12.28515625" style="32" customWidth="1"/>
    <col min="2335" max="2335" width="11" style="32" customWidth="1"/>
    <col min="2336" max="2336" width="9.5703125" style="32" customWidth="1"/>
    <col min="2337" max="2337" width="10.28515625" style="32" customWidth="1"/>
    <col min="2338" max="2338" width="10.85546875" style="32" customWidth="1"/>
    <col min="2339" max="2339" width="10.28515625" style="32" customWidth="1"/>
    <col min="2340" max="2340" width="12.28515625" style="32" customWidth="1"/>
    <col min="2341" max="2341" width="11" style="32" customWidth="1"/>
    <col min="2342" max="2350" width="9.140625" style="32" customWidth="1"/>
    <col min="2351" max="2351" width="13.7109375" style="32" customWidth="1"/>
    <col min="2352" max="2352" width="13.42578125" style="32" customWidth="1"/>
    <col min="2353" max="2353" width="14.7109375" style="32" customWidth="1"/>
    <col min="2354" max="2560" width="9.140625" style="32"/>
    <col min="2561" max="2561" width="2.42578125" style="32" customWidth="1"/>
    <col min="2562" max="2562" width="21.5703125" style="32" customWidth="1"/>
    <col min="2563" max="2563" width="11" style="32" customWidth="1"/>
    <col min="2564" max="2564" width="10.7109375" style="32" bestFit="1" customWidth="1"/>
    <col min="2565" max="2565" width="10.42578125" style="32" customWidth="1"/>
    <col min="2566" max="2566" width="10.7109375" style="32" customWidth="1"/>
    <col min="2567" max="2567" width="11.28515625" style="32" customWidth="1"/>
    <col min="2568" max="2568" width="12.28515625" style="32" customWidth="1"/>
    <col min="2569" max="2569" width="10.7109375" style="32" customWidth="1"/>
    <col min="2570" max="2570" width="11" style="32" customWidth="1"/>
    <col min="2571" max="2571" width="9.5703125" style="32" customWidth="1"/>
    <col min="2572" max="2572" width="11.140625" style="32" customWidth="1"/>
    <col min="2573" max="2582" width="12.5703125" style="32" customWidth="1"/>
    <col min="2583" max="2583" width="10.42578125" style="32" customWidth="1"/>
    <col min="2584" max="2584" width="10.140625" style="32" customWidth="1"/>
    <col min="2585" max="2585" width="10.42578125" style="32" bestFit="1" customWidth="1"/>
    <col min="2586" max="2586" width="9.42578125" style="32" customWidth="1"/>
    <col min="2587" max="2587" width="10.5703125" style="32" customWidth="1"/>
    <col min="2588" max="2589" width="10.140625" style="32" customWidth="1"/>
    <col min="2590" max="2590" width="12.28515625" style="32" customWidth="1"/>
    <col min="2591" max="2591" width="11" style="32" customWidth="1"/>
    <col min="2592" max="2592" width="9.5703125" style="32" customWidth="1"/>
    <col min="2593" max="2593" width="10.28515625" style="32" customWidth="1"/>
    <col min="2594" max="2594" width="10.85546875" style="32" customWidth="1"/>
    <col min="2595" max="2595" width="10.28515625" style="32" customWidth="1"/>
    <col min="2596" max="2596" width="12.28515625" style="32" customWidth="1"/>
    <col min="2597" max="2597" width="11" style="32" customWidth="1"/>
    <col min="2598" max="2606" width="9.140625" style="32" customWidth="1"/>
    <col min="2607" max="2607" width="13.7109375" style="32" customWidth="1"/>
    <col min="2608" max="2608" width="13.42578125" style="32" customWidth="1"/>
    <col min="2609" max="2609" width="14.7109375" style="32" customWidth="1"/>
    <col min="2610" max="2816" width="9.140625" style="32"/>
    <col min="2817" max="2817" width="2.42578125" style="32" customWidth="1"/>
    <col min="2818" max="2818" width="21.5703125" style="32" customWidth="1"/>
    <col min="2819" max="2819" width="11" style="32" customWidth="1"/>
    <col min="2820" max="2820" width="10.7109375" style="32" bestFit="1" customWidth="1"/>
    <col min="2821" max="2821" width="10.42578125" style="32" customWidth="1"/>
    <col min="2822" max="2822" width="10.7109375" style="32" customWidth="1"/>
    <col min="2823" max="2823" width="11.28515625" style="32" customWidth="1"/>
    <col min="2824" max="2824" width="12.28515625" style="32" customWidth="1"/>
    <col min="2825" max="2825" width="10.7109375" style="32" customWidth="1"/>
    <col min="2826" max="2826" width="11" style="32" customWidth="1"/>
    <col min="2827" max="2827" width="9.5703125" style="32" customWidth="1"/>
    <col min="2828" max="2828" width="11.140625" style="32" customWidth="1"/>
    <col min="2829" max="2838" width="12.5703125" style="32" customWidth="1"/>
    <col min="2839" max="2839" width="10.42578125" style="32" customWidth="1"/>
    <col min="2840" max="2840" width="10.140625" style="32" customWidth="1"/>
    <col min="2841" max="2841" width="10.42578125" style="32" bestFit="1" customWidth="1"/>
    <col min="2842" max="2842" width="9.42578125" style="32" customWidth="1"/>
    <col min="2843" max="2843" width="10.5703125" style="32" customWidth="1"/>
    <col min="2844" max="2845" width="10.140625" style="32" customWidth="1"/>
    <col min="2846" max="2846" width="12.28515625" style="32" customWidth="1"/>
    <col min="2847" max="2847" width="11" style="32" customWidth="1"/>
    <col min="2848" max="2848" width="9.5703125" style="32" customWidth="1"/>
    <col min="2849" max="2849" width="10.28515625" style="32" customWidth="1"/>
    <col min="2850" max="2850" width="10.85546875" style="32" customWidth="1"/>
    <col min="2851" max="2851" width="10.28515625" style="32" customWidth="1"/>
    <col min="2852" max="2852" width="12.28515625" style="32" customWidth="1"/>
    <col min="2853" max="2853" width="11" style="32" customWidth="1"/>
    <col min="2854" max="2862" width="9.140625" style="32" customWidth="1"/>
    <col min="2863" max="2863" width="13.7109375" style="32" customWidth="1"/>
    <col min="2864" max="2864" width="13.42578125" style="32" customWidth="1"/>
    <col min="2865" max="2865" width="14.7109375" style="32" customWidth="1"/>
    <col min="2866" max="3072" width="9.140625" style="32"/>
    <col min="3073" max="3073" width="2.42578125" style="32" customWidth="1"/>
    <col min="3074" max="3074" width="21.5703125" style="32" customWidth="1"/>
    <col min="3075" max="3075" width="11" style="32" customWidth="1"/>
    <col min="3076" max="3076" width="10.7109375" style="32" bestFit="1" customWidth="1"/>
    <col min="3077" max="3077" width="10.42578125" style="32" customWidth="1"/>
    <col min="3078" max="3078" width="10.7109375" style="32" customWidth="1"/>
    <col min="3079" max="3079" width="11.28515625" style="32" customWidth="1"/>
    <col min="3080" max="3080" width="12.28515625" style="32" customWidth="1"/>
    <col min="3081" max="3081" width="10.7109375" style="32" customWidth="1"/>
    <col min="3082" max="3082" width="11" style="32" customWidth="1"/>
    <col min="3083" max="3083" width="9.5703125" style="32" customWidth="1"/>
    <col min="3084" max="3084" width="11.140625" style="32" customWidth="1"/>
    <col min="3085" max="3094" width="12.5703125" style="32" customWidth="1"/>
    <col min="3095" max="3095" width="10.42578125" style="32" customWidth="1"/>
    <col min="3096" max="3096" width="10.140625" style="32" customWidth="1"/>
    <col min="3097" max="3097" width="10.42578125" style="32" bestFit="1" customWidth="1"/>
    <col min="3098" max="3098" width="9.42578125" style="32" customWidth="1"/>
    <col min="3099" max="3099" width="10.5703125" style="32" customWidth="1"/>
    <col min="3100" max="3101" width="10.140625" style="32" customWidth="1"/>
    <col min="3102" max="3102" width="12.28515625" style="32" customWidth="1"/>
    <col min="3103" max="3103" width="11" style="32" customWidth="1"/>
    <col min="3104" max="3104" width="9.5703125" style="32" customWidth="1"/>
    <col min="3105" max="3105" width="10.28515625" style="32" customWidth="1"/>
    <col min="3106" max="3106" width="10.85546875" style="32" customWidth="1"/>
    <col min="3107" max="3107" width="10.28515625" style="32" customWidth="1"/>
    <col min="3108" max="3108" width="12.28515625" style="32" customWidth="1"/>
    <col min="3109" max="3109" width="11" style="32" customWidth="1"/>
    <col min="3110" max="3118" width="9.140625" style="32" customWidth="1"/>
    <col min="3119" max="3119" width="13.7109375" style="32" customWidth="1"/>
    <col min="3120" max="3120" width="13.42578125" style="32" customWidth="1"/>
    <col min="3121" max="3121" width="14.7109375" style="32" customWidth="1"/>
    <col min="3122" max="3328" width="9.140625" style="32"/>
    <col min="3329" max="3329" width="2.42578125" style="32" customWidth="1"/>
    <col min="3330" max="3330" width="21.5703125" style="32" customWidth="1"/>
    <col min="3331" max="3331" width="11" style="32" customWidth="1"/>
    <col min="3332" max="3332" width="10.7109375" style="32" bestFit="1" customWidth="1"/>
    <col min="3333" max="3333" width="10.42578125" style="32" customWidth="1"/>
    <col min="3334" max="3334" width="10.7109375" style="32" customWidth="1"/>
    <col min="3335" max="3335" width="11.28515625" style="32" customWidth="1"/>
    <col min="3336" max="3336" width="12.28515625" style="32" customWidth="1"/>
    <col min="3337" max="3337" width="10.7109375" style="32" customWidth="1"/>
    <col min="3338" max="3338" width="11" style="32" customWidth="1"/>
    <col min="3339" max="3339" width="9.5703125" style="32" customWidth="1"/>
    <col min="3340" max="3340" width="11.140625" style="32" customWidth="1"/>
    <col min="3341" max="3350" width="12.5703125" style="32" customWidth="1"/>
    <col min="3351" max="3351" width="10.42578125" style="32" customWidth="1"/>
    <col min="3352" max="3352" width="10.140625" style="32" customWidth="1"/>
    <col min="3353" max="3353" width="10.42578125" style="32" bestFit="1" customWidth="1"/>
    <col min="3354" max="3354" width="9.42578125" style="32" customWidth="1"/>
    <col min="3355" max="3355" width="10.5703125" style="32" customWidth="1"/>
    <col min="3356" max="3357" width="10.140625" style="32" customWidth="1"/>
    <col min="3358" max="3358" width="12.28515625" style="32" customWidth="1"/>
    <col min="3359" max="3359" width="11" style="32" customWidth="1"/>
    <col min="3360" max="3360" width="9.5703125" style="32" customWidth="1"/>
    <col min="3361" max="3361" width="10.28515625" style="32" customWidth="1"/>
    <col min="3362" max="3362" width="10.85546875" style="32" customWidth="1"/>
    <col min="3363" max="3363" width="10.28515625" style="32" customWidth="1"/>
    <col min="3364" max="3364" width="12.28515625" style="32" customWidth="1"/>
    <col min="3365" max="3365" width="11" style="32" customWidth="1"/>
    <col min="3366" max="3374" width="9.140625" style="32" customWidth="1"/>
    <col min="3375" max="3375" width="13.7109375" style="32" customWidth="1"/>
    <col min="3376" max="3376" width="13.42578125" style="32" customWidth="1"/>
    <col min="3377" max="3377" width="14.7109375" style="32" customWidth="1"/>
    <col min="3378" max="3584" width="9.140625" style="32"/>
    <col min="3585" max="3585" width="2.42578125" style="32" customWidth="1"/>
    <col min="3586" max="3586" width="21.5703125" style="32" customWidth="1"/>
    <col min="3587" max="3587" width="11" style="32" customWidth="1"/>
    <col min="3588" max="3588" width="10.7109375" style="32" bestFit="1" customWidth="1"/>
    <col min="3589" max="3589" width="10.42578125" style="32" customWidth="1"/>
    <col min="3590" max="3590" width="10.7109375" style="32" customWidth="1"/>
    <col min="3591" max="3591" width="11.28515625" style="32" customWidth="1"/>
    <col min="3592" max="3592" width="12.28515625" style="32" customWidth="1"/>
    <col min="3593" max="3593" width="10.7109375" style="32" customWidth="1"/>
    <col min="3594" max="3594" width="11" style="32" customWidth="1"/>
    <col min="3595" max="3595" width="9.5703125" style="32" customWidth="1"/>
    <col min="3596" max="3596" width="11.140625" style="32" customWidth="1"/>
    <col min="3597" max="3606" width="12.5703125" style="32" customWidth="1"/>
    <col min="3607" max="3607" width="10.42578125" style="32" customWidth="1"/>
    <col min="3608" max="3608" width="10.140625" style="32" customWidth="1"/>
    <col min="3609" max="3609" width="10.42578125" style="32" bestFit="1" customWidth="1"/>
    <col min="3610" max="3610" width="9.42578125" style="32" customWidth="1"/>
    <col min="3611" max="3611" width="10.5703125" style="32" customWidth="1"/>
    <col min="3612" max="3613" width="10.140625" style="32" customWidth="1"/>
    <col min="3614" max="3614" width="12.28515625" style="32" customWidth="1"/>
    <col min="3615" max="3615" width="11" style="32" customWidth="1"/>
    <col min="3616" max="3616" width="9.5703125" style="32" customWidth="1"/>
    <col min="3617" max="3617" width="10.28515625" style="32" customWidth="1"/>
    <col min="3618" max="3618" width="10.85546875" style="32" customWidth="1"/>
    <col min="3619" max="3619" width="10.28515625" style="32" customWidth="1"/>
    <col min="3620" max="3620" width="12.28515625" style="32" customWidth="1"/>
    <col min="3621" max="3621" width="11" style="32" customWidth="1"/>
    <col min="3622" max="3630" width="9.140625" style="32" customWidth="1"/>
    <col min="3631" max="3631" width="13.7109375" style="32" customWidth="1"/>
    <col min="3632" max="3632" width="13.42578125" style="32" customWidth="1"/>
    <col min="3633" max="3633" width="14.7109375" style="32" customWidth="1"/>
    <col min="3634" max="3840" width="9.140625" style="32"/>
    <col min="3841" max="3841" width="2.42578125" style="32" customWidth="1"/>
    <col min="3842" max="3842" width="21.5703125" style="32" customWidth="1"/>
    <col min="3843" max="3843" width="11" style="32" customWidth="1"/>
    <col min="3844" max="3844" width="10.7109375" style="32" bestFit="1" customWidth="1"/>
    <col min="3845" max="3845" width="10.42578125" style="32" customWidth="1"/>
    <col min="3846" max="3846" width="10.7109375" style="32" customWidth="1"/>
    <col min="3847" max="3847" width="11.28515625" style="32" customWidth="1"/>
    <col min="3848" max="3848" width="12.28515625" style="32" customWidth="1"/>
    <col min="3849" max="3849" width="10.7109375" style="32" customWidth="1"/>
    <col min="3850" max="3850" width="11" style="32" customWidth="1"/>
    <col min="3851" max="3851" width="9.5703125" style="32" customWidth="1"/>
    <col min="3852" max="3852" width="11.140625" style="32" customWidth="1"/>
    <col min="3853" max="3862" width="12.5703125" style="32" customWidth="1"/>
    <col min="3863" max="3863" width="10.42578125" style="32" customWidth="1"/>
    <col min="3864" max="3864" width="10.140625" style="32" customWidth="1"/>
    <col min="3865" max="3865" width="10.42578125" style="32" bestFit="1" customWidth="1"/>
    <col min="3866" max="3866" width="9.42578125" style="32" customWidth="1"/>
    <col min="3867" max="3867" width="10.5703125" style="32" customWidth="1"/>
    <col min="3868" max="3869" width="10.140625" style="32" customWidth="1"/>
    <col min="3870" max="3870" width="12.28515625" style="32" customWidth="1"/>
    <col min="3871" max="3871" width="11" style="32" customWidth="1"/>
    <col min="3872" max="3872" width="9.5703125" style="32" customWidth="1"/>
    <col min="3873" max="3873" width="10.28515625" style="32" customWidth="1"/>
    <col min="3874" max="3874" width="10.85546875" style="32" customWidth="1"/>
    <col min="3875" max="3875" width="10.28515625" style="32" customWidth="1"/>
    <col min="3876" max="3876" width="12.28515625" style="32" customWidth="1"/>
    <col min="3877" max="3877" width="11" style="32" customWidth="1"/>
    <col min="3878" max="3886" width="9.140625" style="32" customWidth="1"/>
    <col min="3887" max="3887" width="13.7109375" style="32" customWidth="1"/>
    <col min="3888" max="3888" width="13.42578125" style="32" customWidth="1"/>
    <col min="3889" max="3889" width="14.7109375" style="32" customWidth="1"/>
    <col min="3890" max="4096" width="9.140625" style="32"/>
    <col min="4097" max="4097" width="2.42578125" style="32" customWidth="1"/>
    <col min="4098" max="4098" width="21.5703125" style="32" customWidth="1"/>
    <col min="4099" max="4099" width="11" style="32" customWidth="1"/>
    <col min="4100" max="4100" width="10.7109375" style="32" bestFit="1" customWidth="1"/>
    <col min="4101" max="4101" width="10.42578125" style="32" customWidth="1"/>
    <col min="4102" max="4102" width="10.7109375" style="32" customWidth="1"/>
    <col min="4103" max="4103" width="11.28515625" style="32" customWidth="1"/>
    <col min="4104" max="4104" width="12.28515625" style="32" customWidth="1"/>
    <col min="4105" max="4105" width="10.7109375" style="32" customWidth="1"/>
    <col min="4106" max="4106" width="11" style="32" customWidth="1"/>
    <col min="4107" max="4107" width="9.5703125" style="32" customWidth="1"/>
    <col min="4108" max="4108" width="11.140625" style="32" customWidth="1"/>
    <col min="4109" max="4118" width="12.5703125" style="32" customWidth="1"/>
    <col min="4119" max="4119" width="10.42578125" style="32" customWidth="1"/>
    <col min="4120" max="4120" width="10.140625" style="32" customWidth="1"/>
    <col min="4121" max="4121" width="10.42578125" style="32" bestFit="1" customWidth="1"/>
    <col min="4122" max="4122" width="9.42578125" style="32" customWidth="1"/>
    <col min="4123" max="4123" width="10.5703125" style="32" customWidth="1"/>
    <col min="4124" max="4125" width="10.140625" style="32" customWidth="1"/>
    <col min="4126" max="4126" width="12.28515625" style="32" customWidth="1"/>
    <col min="4127" max="4127" width="11" style="32" customWidth="1"/>
    <col min="4128" max="4128" width="9.5703125" style="32" customWidth="1"/>
    <col min="4129" max="4129" width="10.28515625" style="32" customWidth="1"/>
    <col min="4130" max="4130" width="10.85546875" style="32" customWidth="1"/>
    <col min="4131" max="4131" width="10.28515625" style="32" customWidth="1"/>
    <col min="4132" max="4132" width="12.28515625" style="32" customWidth="1"/>
    <col min="4133" max="4133" width="11" style="32" customWidth="1"/>
    <col min="4134" max="4142" width="9.140625" style="32" customWidth="1"/>
    <col min="4143" max="4143" width="13.7109375" style="32" customWidth="1"/>
    <col min="4144" max="4144" width="13.42578125" style="32" customWidth="1"/>
    <col min="4145" max="4145" width="14.7109375" style="32" customWidth="1"/>
    <col min="4146" max="4352" width="9.140625" style="32"/>
    <col min="4353" max="4353" width="2.42578125" style="32" customWidth="1"/>
    <col min="4354" max="4354" width="21.5703125" style="32" customWidth="1"/>
    <col min="4355" max="4355" width="11" style="32" customWidth="1"/>
    <col min="4356" max="4356" width="10.7109375" style="32" bestFit="1" customWidth="1"/>
    <col min="4357" max="4357" width="10.42578125" style="32" customWidth="1"/>
    <col min="4358" max="4358" width="10.7109375" style="32" customWidth="1"/>
    <col min="4359" max="4359" width="11.28515625" style="32" customWidth="1"/>
    <col min="4360" max="4360" width="12.28515625" style="32" customWidth="1"/>
    <col min="4361" max="4361" width="10.7109375" style="32" customWidth="1"/>
    <col min="4362" max="4362" width="11" style="32" customWidth="1"/>
    <col min="4363" max="4363" width="9.5703125" style="32" customWidth="1"/>
    <col min="4364" max="4364" width="11.140625" style="32" customWidth="1"/>
    <col min="4365" max="4374" width="12.5703125" style="32" customWidth="1"/>
    <col min="4375" max="4375" width="10.42578125" style="32" customWidth="1"/>
    <col min="4376" max="4376" width="10.140625" style="32" customWidth="1"/>
    <col min="4377" max="4377" width="10.42578125" style="32" bestFit="1" customWidth="1"/>
    <col min="4378" max="4378" width="9.42578125" style="32" customWidth="1"/>
    <col min="4379" max="4379" width="10.5703125" style="32" customWidth="1"/>
    <col min="4380" max="4381" width="10.140625" style="32" customWidth="1"/>
    <col min="4382" max="4382" width="12.28515625" style="32" customWidth="1"/>
    <col min="4383" max="4383" width="11" style="32" customWidth="1"/>
    <col min="4384" max="4384" width="9.5703125" style="32" customWidth="1"/>
    <col min="4385" max="4385" width="10.28515625" style="32" customWidth="1"/>
    <col min="4386" max="4386" width="10.85546875" style="32" customWidth="1"/>
    <col min="4387" max="4387" width="10.28515625" style="32" customWidth="1"/>
    <col min="4388" max="4388" width="12.28515625" style="32" customWidth="1"/>
    <col min="4389" max="4389" width="11" style="32" customWidth="1"/>
    <col min="4390" max="4398" width="9.140625" style="32" customWidth="1"/>
    <col min="4399" max="4399" width="13.7109375" style="32" customWidth="1"/>
    <col min="4400" max="4400" width="13.42578125" style="32" customWidth="1"/>
    <col min="4401" max="4401" width="14.7109375" style="32" customWidth="1"/>
    <col min="4402" max="4608" width="9.140625" style="32"/>
    <col min="4609" max="4609" width="2.42578125" style="32" customWidth="1"/>
    <col min="4610" max="4610" width="21.5703125" style="32" customWidth="1"/>
    <col min="4611" max="4611" width="11" style="32" customWidth="1"/>
    <col min="4612" max="4612" width="10.7109375" style="32" bestFit="1" customWidth="1"/>
    <col min="4613" max="4613" width="10.42578125" style="32" customWidth="1"/>
    <col min="4614" max="4614" width="10.7109375" style="32" customWidth="1"/>
    <col min="4615" max="4615" width="11.28515625" style="32" customWidth="1"/>
    <col min="4616" max="4616" width="12.28515625" style="32" customWidth="1"/>
    <col min="4617" max="4617" width="10.7109375" style="32" customWidth="1"/>
    <col min="4618" max="4618" width="11" style="32" customWidth="1"/>
    <col min="4619" max="4619" width="9.5703125" style="32" customWidth="1"/>
    <col min="4620" max="4620" width="11.140625" style="32" customWidth="1"/>
    <col min="4621" max="4630" width="12.5703125" style="32" customWidth="1"/>
    <col min="4631" max="4631" width="10.42578125" style="32" customWidth="1"/>
    <col min="4632" max="4632" width="10.140625" style="32" customWidth="1"/>
    <col min="4633" max="4633" width="10.42578125" style="32" bestFit="1" customWidth="1"/>
    <col min="4634" max="4634" width="9.42578125" style="32" customWidth="1"/>
    <col min="4635" max="4635" width="10.5703125" style="32" customWidth="1"/>
    <col min="4636" max="4637" width="10.140625" style="32" customWidth="1"/>
    <col min="4638" max="4638" width="12.28515625" style="32" customWidth="1"/>
    <col min="4639" max="4639" width="11" style="32" customWidth="1"/>
    <col min="4640" max="4640" width="9.5703125" style="32" customWidth="1"/>
    <col min="4641" max="4641" width="10.28515625" style="32" customWidth="1"/>
    <col min="4642" max="4642" width="10.85546875" style="32" customWidth="1"/>
    <col min="4643" max="4643" width="10.28515625" style="32" customWidth="1"/>
    <col min="4644" max="4644" width="12.28515625" style="32" customWidth="1"/>
    <col min="4645" max="4645" width="11" style="32" customWidth="1"/>
    <col min="4646" max="4654" width="9.140625" style="32" customWidth="1"/>
    <col min="4655" max="4655" width="13.7109375" style="32" customWidth="1"/>
    <col min="4656" max="4656" width="13.42578125" style="32" customWidth="1"/>
    <col min="4657" max="4657" width="14.7109375" style="32" customWidth="1"/>
    <col min="4658" max="4864" width="9.140625" style="32"/>
    <col min="4865" max="4865" width="2.42578125" style="32" customWidth="1"/>
    <col min="4866" max="4866" width="21.5703125" style="32" customWidth="1"/>
    <col min="4867" max="4867" width="11" style="32" customWidth="1"/>
    <col min="4868" max="4868" width="10.7109375" style="32" bestFit="1" customWidth="1"/>
    <col min="4869" max="4869" width="10.42578125" style="32" customWidth="1"/>
    <col min="4870" max="4870" width="10.7109375" style="32" customWidth="1"/>
    <col min="4871" max="4871" width="11.28515625" style="32" customWidth="1"/>
    <col min="4872" max="4872" width="12.28515625" style="32" customWidth="1"/>
    <col min="4873" max="4873" width="10.7109375" style="32" customWidth="1"/>
    <col min="4874" max="4874" width="11" style="32" customWidth="1"/>
    <col min="4875" max="4875" width="9.5703125" style="32" customWidth="1"/>
    <col min="4876" max="4876" width="11.140625" style="32" customWidth="1"/>
    <col min="4877" max="4886" width="12.5703125" style="32" customWidth="1"/>
    <col min="4887" max="4887" width="10.42578125" style="32" customWidth="1"/>
    <col min="4888" max="4888" width="10.140625" style="32" customWidth="1"/>
    <col min="4889" max="4889" width="10.42578125" style="32" bestFit="1" customWidth="1"/>
    <col min="4890" max="4890" width="9.42578125" style="32" customWidth="1"/>
    <col min="4891" max="4891" width="10.5703125" style="32" customWidth="1"/>
    <col min="4892" max="4893" width="10.140625" style="32" customWidth="1"/>
    <col min="4894" max="4894" width="12.28515625" style="32" customWidth="1"/>
    <col min="4895" max="4895" width="11" style="32" customWidth="1"/>
    <col min="4896" max="4896" width="9.5703125" style="32" customWidth="1"/>
    <col min="4897" max="4897" width="10.28515625" style="32" customWidth="1"/>
    <col min="4898" max="4898" width="10.85546875" style="32" customWidth="1"/>
    <col min="4899" max="4899" width="10.28515625" style="32" customWidth="1"/>
    <col min="4900" max="4900" width="12.28515625" style="32" customWidth="1"/>
    <col min="4901" max="4901" width="11" style="32" customWidth="1"/>
    <col min="4902" max="4910" width="9.140625" style="32" customWidth="1"/>
    <col min="4911" max="4911" width="13.7109375" style="32" customWidth="1"/>
    <col min="4912" max="4912" width="13.42578125" style="32" customWidth="1"/>
    <col min="4913" max="4913" width="14.7109375" style="32" customWidth="1"/>
    <col min="4914" max="5120" width="9.140625" style="32"/>
    <col min="5121" max="5121" width="2.42578125" style="32" customWidth="1"/>
    <col min="5122" max="5122" width="21.5703125" style="32" customWidth="1"/>
    <col min="5123" max="5123" width="11" style="32" customWidth="1"/>
    <col min="5124" max="5124" width="10.7109375" style="32" bestFit="1" customWidth="1"/>
    <col min="5125" max="5125" width="10.42578125" style="32" customWidth="1"/>
    <col min="5126" max="5126" width="10.7109375" style="32" customWidth="1"/>
    <col min="5127" max="5127" width="11.28515625" style="32" customWidth="1"/>
    <col min="5128" max="5128" width="12.28515625" style="32" customWidth="1"/>
    <col min="5129" max="5129" width="10.7109375" style="32" customWidth="1"/>
    <col min="5130" max="5130" width="11" style="32" customWidth="1"/>
    <col min="5131" max="5131" width="9.5703125" style="32" customWidth="1"/>
    <col min="5132" max="5132" width="11.140625" style="32" customWidth="1"/>
    <col min="5133" max="5142" width="12.5703125" style="32" customWidth="1"/>
    <col min="5143" max="5143" width="10.42578125" style="32" customWidth="1"/>
    <col min="5144" max="5144" width="10.140625" style="32" customWidth="1"/>
    <col min="5145" max="5145" width="10.42578125" style="32" bestFit="1" customWidth="1"/>
    <col min="5146" max="5146" width="9.42578125" style="32" customWidth="1"/>
    <col min="5147" max="5147" width="10.5703125" style="32" customWidth="1"/>
    <col min="5148" max="5149" width="10.140625" style="32" customWidth="1"/>
    <col min="5150" max="5150" width="12.28515625" style="32" customWidth="1"/>
    <col min="5151" max="5151" width="11" style="32" customWidth="1"/>
    <col min="5152" max="5152" width="9.5703125" style="32" customWidth="1"/>
    <col min="5153" max="5153" width="10.28515625" style="32" customWidth="1"/>
    <col min="5154" max="5154" width="10.85546875" style="32" customWidth="1"/>
    <col min="5155" max="5155" width="10.28515625" style="32" customWidth="1"/>
    <col min="5156" max="5156" width="12.28515625" style="32" customWidth="1"/>
    <col min="5157" max="5157" width="11" style="32" customWidth="1"/>
    <col min="5158" max="5166" width="9.140625" style="32" customWidth="1"/>
    <col min="5167" max="5167" width="13.7109375" style="32" customWidth="1"/>
    <col min="5168" max="5168" width="13.42578125" style="32" customWidth="1"/>
    <col min="5169" max="5169" width="14.7109375" style="32" customWidth="1"/>
    <col min="5170" max="5376" width="9.140625" style="32"/>
    <col min="5377" max="5377" width="2.42578125" style="32" customWidth="1"/>
    <col min="5378" max="5378" width="21.5703125" style="32" customWidth="1"/>
    <col min="5379" max="5379" width="11" style="32" customWidth="1"/>
    <col min="5380" max="5380" width="10.7109375" style="32" bestFit="1" customWidth="1"/>
    <col min="5381" max="5381" width="10.42578125" style="32" customWidth="1"/>
    <col min="5382" max="5382" width="10.7109375" style="32" customWidth="1"/>
    <col min="5383" max="5383" width="11.28515625" style="32" customWidth="1"/>
    <col min="5384" max="5384" width="12.28515625" style="32" customWidth="1"/>
    <col min="5385" max="5385" width="10.7109375" style="32" customWidth="1"/>
    <col min="5386" max="5386" width="11" style="32" customWidth="1"/>
    <col min="5387" max="5387" width="9.5703125" style="32" customWidth="1"/>
    <col min="5388" max="5388" width="11.140625" style="32" customWidth="1"/>
    <col min="5389" max="5398" width="12.5703125" style="32" customWidth="1"/>
    <col min="5399" max="5399" width="10.42578125" style="32" customWidth="1"/>
    <col min="5400" max="5400" width="10.140625" style="32" customWidth="1"/>
    <col min="5401" max="5401" width="10.42578125" style="32" bestFit="1" customWidth="1"/>
    <col min="5402" max="5402" width="9.42578125" style="32" customWidth="1"/>
    <col min="5403" max="5403" width="10.5703125" style="32" customWidth="1"/>
    <col min="5404" max="5405" width="10.140625" style="32" customWidth="1"/>
    <col min="5406" max="5406" width="12.28515625" style="32" customWidth="1"/>
    <col min="5407" max="5407" width="11" style="32" customWidth="1"/>
    <col min="5408" max="5408" width="9.5703125" style="32" customWidth="1"/>
    <col min="5409" max="5409" width="10.28515625" style="32" customWidth="1"/>
    <col min="5410" max="5410" width="10.85546875" style="32" customWidth="1"/>
    <col min="5411" max="5411" width="10.28515625" style="32" customWidth="1"/>
    <col min="5412" max="5412" width="12.28515625" style="32" customWidth="1"/>
    <col min="5413" max="5413" width="11" style="32" customWidth="1"/>
    <col min="5414" max="5422" width="9.140625" style="32" customWidth="1"/>
    <col min="5423" max="5423" width="13.7109375" style="32" customWidth="1"/>
    <col min="5424" max="5424" width="13.42578125" style="32" customWidth="1"/>
    <col min="5425" max="5425" width="14.7109375" style="32" customWidth="1"/>
    <col min="5426" max="5632" width="9.140625" style="32"/>
    <col min="5633" max="5633" width="2.42578125" style="32" customWidth="1"/>
    <col min="5634" max="5634" width="21.5703125" style="32" customWidth="1"/>
    <col min="5635" max="5635" width="11" style="32" customWidth="1"/>
    <col min="5636" max="5636" width="10.7109375" style="32" bestFit="1" customWidth="1"/>
    <col min="5637" max="5637" width="10.42578125" style="32" customWidth="1"/>
    <col min="5638" max="5638" width="10.7109375" style="32" customWidth="1"/>
    <col min="5639" max="5639" width="11.28515625" style="32" customWidth="1"/>
    <col min="5640" max="5640" width="12.28515625" style="32" customWidth="1"/>
    <col min="5641" max="5641" width="10.7109375" style="32" customWidth="1"/>
    <col min="5642" max="5642" width="11" style="32" customWidth="1"/>
    <col min="5643" max="5643" width="9.5703125" style="32" customWidth="1"/>
    <col min="5644" max="5644" width="11.140625" style="32" customWidth="1"/>
    <col min="5645" max="5654" width="12.5703125" style="32" customWidth="1"/>
    <col min="5655" max="5655" width="10.42578125" style="32" customWidth="1"/>
    <col min="5656" max="5656" width="10.140625" style="32" customWidth="1"/>
    <col min="5657" max="5657" width="10.42578125" style="32" bestFit="1" customWidth="1"/>
    <col min="5658" max="5658" width="9.42578125" style="32" customWidth="1"/>
    <col min="5659" max="5659" width="10.5703125" style="32" customWidth="1"/>
    <col min="5660" max="5661" width="10.140625" style="32" customWidth="1"/>
    <col min="5662" max="5662" width="12.28515625" style="32" customWidth="1"/>
    <col min="5663" max="5663" width="11" style="32" customWidth="1"/>
    <col min="5664" max="5664" width="9.5703125" style="32" customWidth="1"/>
    <col min="5665" max="5665" width="10.28515625" style="32" customWidth="1"/>
    <col min="5666" max="5666" width="10.85546875" style="32" customWidth="1"/>
    <col min="5667" max="5667" width="10.28515625" style="32" customWidth="1"/>
    <col min="5668" max="5668" width="12.28515625" style="32" customWidth="1"/>
    <col min="5669" max="5669" width="11" style="32" customWidth="1"/>
    <col min="5670" max="5678" width="9.140625" style="32" customWidth="1"/>
    <col min="5679" max="5679" width="13.7109375" style="32" customWidth="1"/>
    <col min="5680" max="5680" width="13.42578125" style="32" customWidth="1"/>
    <col min="5681" max="5681" width="14.7109375" style="32" customWidth="1"/>
    <col min="5682" max="5888" width="9.140625" style="32"/>
    <col min="5889" max="5889" width="2.42578125" style="32" customWidth="1"/>
    <col min="5890" max="5890" width="21.5703125" style="32" customWidth="1"/>
    <col min="5891" max="5891" width="11" style="32" customWidth="1"/>
    <col min="5892" max="5892" width="10.7109375" style="32" bestFit="1" customWidth="1"/>
    <col min="5893" max="5893" width="10.42578125" style="32" customWidth="1"/>
    <col min="5894" max="5894" width="10.7109375" style="32" customWidth="1"/>
    <col min="5895" max="5895" width="11.28515625" style="32" customWidth="1"/>
    <col min="5896" max="5896" width="12.28515625" style="32" customWidth="1"/>
    <col min="5897" max="5897" width="10.7109375" style="32" customWidth="1"/>
    <col min="5898" max="5898" width="11" style="32" customWidth="1"/>
    <col min="5899" max="5899" width="9.5703125" style="32" customWidth="1"/>
    <col min="5900" max="5900" width="11.140625" style="32" customWidth="1"/>
    <col min="5901" max="5910" width="12.5703125" style="32" customWidth="1"/>
    <col min="5911" max="5911" width="10.42578125" style="32" customWidth="1"/>
    <col min="5912" max="5912" width="10.140625" style="32" customWidth="1"/>
    <col min="5913" max="5913" width="10.42578125" style="32" bestFit="1" customWidth="1"/>
    <col min="5914" max="5914" width="9.42578125" style="32" customWidth="1"/>
    <col min="5915" max="5915" width="10.5703125" style="32" customWidth="1"/>
    <col min="5916" max="5917" width="10.140625" style="32" customWidth="1"/>
    <col min="5918" max="5918" width="12.28515625" style="32" customWidth="1"/>
    <col min="5919" max="5919" width="11" style="32" customWidth="1"/>
    <col min="5920" max="5920" width="9.5703125" style="32" customWidth="1"/>
    <col min="5921" max="5921" width="10.28515625" style="32" customWidth="1"/>
    <col min="5922" max="5922" width="10.85546875" style="32" customWidth="1"/>
    <col min="5923" max="5923" width="10.28515625" style="32" customWidth="1"/>
    <col min="5924" max="5924" width="12.28515625" style="32" customWidth="1"/>
    <col min="5925" max="5925" width="11" style="32" customWidth="1"/>
    <col min="5926" max="5934" width="9.140625" style="32" customWidth="1"/>
    <col min="5935" max="5935" width="13.7109375" style="32" customWidth="1"/>
    <col min="5936" max="5936" width="13.42578125" style="32" customWidth="1"/>
    <col min="5937" max="5937" width="14.7109375" style="32" customWidth="1"/>
    <col min="5938" max="6144" width="9.140625" style="32"/>
    <col min="6145" max="6145" width="2.42578125" style="32" customWidth="1"/>
    <col min="6146" max="6146" width="21.5703125" style="32" customWidth="1"/>
    <col min="6147" max="6147" width="11" style="32" customWidth="1"/>
    <col min="6148" max="6148" width="10.7109375" style="32" bestFit="1" customWidth="1"/>
    <col min="6149" max="6149" width="10.42578125" style="32" customWidth="1"/>
    <col min="6150" max="6150" width="10.7109375" style="32" customWidth="1"/>
    <col min="6151" max="6151" width="11.28515625" style="32" customWidth="1"/>
    <col min="6152" max="6152" width="12.28515625" style="32" customWidth="1"/>
    <col min="6153" max="6153" width="10.7109375" style="32" customWidth="1"/>
    <col min="6154" max="6154" width="11" style="32" customWidth="1"/>
    <col min="6155" max="6155" width="9.5703125" style="32" customWidth="1"/>
    <col min="6156" max="6156" width="11.140625" style="32" customWidth="1"/>
    <col min="6157" max="6166" width="12.5703125" style="32" customWidth="1"/>
    <col min="6167" max="6167" width="10.42578125" style="32" customWidth="1"/>
    <col min="6168" max="6168" width="10.140625" style="32" customWidth="1"/>
    <col min="6169" max="6169" width="10.42578125" style="32" bestFit="1" customWidth="1"/>
    <col min="6170" max="6170" width="9.42578125" style="32" customWidth="1"/>
    <col min="6171" max="6171" width="10.5703125" style="32" customWidth="1"/>
    <col min="6172" max="6173" width="10.140625" style="32" customWidth="1"/>
    <col min="6174" max="6174" width="12.28515625" style="32" customWidth="1"/>
    <col min="6175" max="6175" width="11" style="32" customWidth="1"/>
    <col min="6176" max="6176" width="9.5703125" style="32" customWidth="1"/>
    <col min="6177" max="6177" width="10.28515625" style="32" customWidth="1"/>
    <col min="6178" max="6178" width="10.85546875" style="32" customWidth="1"/>
    <col min="6179" max="6179" width="10.28515625" style="32" customWidth="1"/>
    <col min="6180" max="6180" width="12.28515625" style="32" customWidth="1"/>
    <col min="6181" max="6181" width="11" style="32" customWidth="1"/>
    <col min="6182" max="6190" width="9.140625" style="32" customWidth="1"/>
    <col min="6191" max="6191" width="13.7109375" style="32" customWidth="1"/>
    <col min="6192" max="6192" width="13.42578125" style="32" customWidth="1"/>
    <col min="6193" max="6193" width="14.7109375" style="32" customWidth="1"/>
    <col min="6194" max="6400" width="9.140625" style="32"/>
    <col min="6401" max="6401" width="2.42578125" style="32" customWidth="1"/>
    <col min="6402" max="6402" width="21.5703125" style="32" customWidth="1"/>
    <col min="6403" max="6403" width="11" style="32" customWidth="1"/>
    <col min="6404" max="6404" width="10.7109375" style="32" bestFit="1" customWidth="1"/>
    <col min="6405" max="6405" width="10.42578125" style="32" customWidth="1"/>
    <col min="6406" max="6406" width="10.7109375" style="32" customWidth="1"/>
    <col min="6407" max="6407" width="11.28515625" style="32" customWidth="1"/>
    <col min="6408" max="6408" width="12.28515625" style="32" customWidth="1"/>
    <col min="6409" max="6409" width="10.7109375" style="32" customWidth="1"/>
    <col min="6410" max="6410" width="11" style="32" customWidth="1"/>
    <col min="6411" max="6411" width="9.5703125" style="32" customWidth="1"/>
    <col min="6412" max="6412" width="11.140625" style="32" customWidth="1"/>
    <col min="6413" max="6422" width="12.5703125" style="32" customWidth="1"/>
    <col min="6423" max="6423" width="10.42578125" style="32" customWidth="1"/>
    <col min="6424" max="6424" width="10.140625" style="32" customWidth="1"/>
    <col min="6425" max="6425" width="10.42578125" style="32" bestFit="1" customWidth="1"/>
    <col min="6426" max="6426" width="9.42578125" style="32" customWidth="1"/>
    <col min="6427" max="6427" width="10.5703125" style="32" customWidth="1"/>
    <col min="6428" max="6429" width="10.140625" style="32" customWidth="1"/>
    <col min="6430" max="6430" width="12.28515625" style="32" customWidth="1"/>
    <col min="6431" max="6431" width="11" style="32" customWidth="1"/>
    <col min="6432" max="6432" width="9.5703125" style="32" customWidth="1"/>
    <col min="6433" max="6433" width="10.28515625" style="32" customWidth="1"/>
    <col min="6434" max="6434" width="10.85546875" style="32" customWidth="1"/>
    <col min="6435" max="6435" width="10.28515625" style="32" customWidth="1"/>
    <col min="6436" max="6436" width="12.28515625" style="32" customWidth="1"/>
    <col min="6437" max="6437" width="11" style="32" customWidth="1"/>
    <col min="6438" max="6446" width="9.140625" style="32" customWidth="1"/>
    <col min="6447" max="6447" width="13.7109375" style="32" customWidth="1"/>
    <col min="6448" max="6448" width="13.42578125" style="32" customWidth="1"/>
    <col min="6449" max="6449" width="14.7109375" style="32" customWidth="1"/>
    <col min="6450" max="6656" width="9.140625" style="32"/>
    <col min="6657" max="6657" width="2.42578125" style="32" customWidth="1"/>
    <col min="6658" max="6658" width="21.5703125" style="32" customWidth="1"/>
    <col min="6659" max="6659" width="11" style="32" customWidth="1"/>
    <col min="6660" max="6660" width="10.7109375" style="32" bestFit="1" customWidth="1"/>
    <col min="6661" max="6661" width="10.42578125" style="32" customWidth="1"/>
    <col min="6662" max="6662" width="10.7109375" style="32" customWidth="1"/>
    <col min="6663" max="6663" width="11.28515625" style="32" customWidth="1"/>
    <col min="6664" max="6664" width="12.28515625" style="32" customWidth="1"/>
    <col min="6665" max="6665" width="10.7109375" style="32" customWidth="1"/>
    <col min="6666" max="6666" width="11" style="32" customWidth="1"/>
    <col min="6667" max="6667" width="9.5703125" style="32" customWidth="1"/>
    <col min="6668" max="6668" width="11.140625" style="32" customWidth="1"/>
    <col min="6669" max="6678" width="12.5703125" style="32" customWidth="1"/>
    <col min="6679" max="6679" width="10.42578125" style="32" customWidth="1"/>
    <col min="6680" max="6680" width="10.140625" style="32" customWidth="1"/>
    <col min="6681" max="6681" width="10.42578125" style="32" bestFit="1" customWidth="1"/>
    <col min="6682" max="6682" width="9.42578125" style="32" customWidth="1"/>
    <col min="6683" max="6683" width="10.5703125" style="32" customWidth="1"/>
    <col min="6684" max="6685" width="10.140625" style="32" customWidth="1"/>
    <col min="6686" max="6686" width="12.28515625" style="32" customWidth="1"/>
    <col min="6687" max="6687" width="11" style="32" customWidth="1"/>
    <col min="6688" max="6688" width="9.5703125" style="32" customWidth="1"/>
    <col min="6689" max="6689" width="10.28515625" style="32" customWidth="1"/>
    <col min="6690" max="6690" width="10.85546875" style="32" customWidth="1"/>
    <col min="6691" max="6691" width="10.28515625" style="32" customWidth="1"/>
    <col min="6692" max="6692" width="12.28515625" style="32" customWidth="1"/>
    <col min="6693" max="6693" width="11" style="32" customWidth="1"/>
    <col min="6694" max="6702" width="9.140625" style="32" customWidth="1"/>
    <col min="6703" max="6703" width="13.7109375" style="32" customWidth="1"/>
    <col min="6704" max="6704" width="13.42578125" style="32" customWidth="1"/>
    <col min="6705" max="6705" width="14.7109375" style="32" customWidth="1"/>
    <col min="6706" max="6912" width="9.140625" style="32"/>
    <col min="6913" max="6913" width="2.42578125" style="32" customWidth="1"/>
    <col min="6914" max="6914" width="21.5703125" style="32" customWidth="1"/>
    <col min="6915" max="6915" width="11" style="32" customWidth="1"/>
    <col min="6916" max="6916" width="10.7109375" style="32" bestFit="1" customWidth="1"/>
    <col min="6917" max="6917" width="10.42578125" style="32" customWidth="1"/>
    <col min="6918" max="6918" width="10.7109375" style="32" customWidth="1"/>
    <col min="6919" max="6919" width="11.28515625" style="32" customWidth="1"/>
    <col min="6920" max="6920" width="12.28515625" style="32" customWidth="1"/>
    <col min="6921" max="6921" width="10.7109375" style="32" customWidth="1"/>
    <col min="6922" max="6922" width="11" style="32" customWidth="1"/>
    <col min="6923" max="6923" width="9.5703125" style="32" customWidth="1"/>
    <col min="6924" max="6924" width="11.140625" style="32" customWidth="1"/>
    <col min="6925" max="6934" width="12.5703125" style="32" customWidth="1"/>
    <col min="6935" max="6935" width="10.42578125" style="32" customWidth="1"/>
    <col min="6936" max="6936" width="10.140625" style="32" customWidth="1"/>
    <col min="6937" max="6937" width="10.42578125" style="32" bestFit="1" customWidth="1"/>
    <col min="6938" max="6938" width="9.42578125" style="32" customWidth="1"/>
    <col min="6939" max="6939" width="10.5703125" style="32" customWidth="1"/>
    <col min="6940" max="6941" width="10.140625" style="32" customWidth="1"/>
    <col min="6942" max="6942" width="12.28515625" style="32" customWidth="1"/>
    <col min="6943" max="6943" width="11" style="32" customWidth="1"/>
    <col min="6944" max="6944" width="9.5703125" style="32" customWidth="1"/>
    <col min="6945" max="6945" width="10.28515625" style="32" customWidth="1"/>
    <col min="6946" max="6946" width="10.85546875" style="32" customWidth="1"/>
    <col min="6947" max="6947" width="10.28515625" style="32" customWidth="1"/>
    <col min="6948" max="6948" width="12.28515625" style="32" customWidth="1"/>
    <col min="6949" max="6949" width="11" style="32" customWidth="1"/>
    <col min="6950" max="6958" width="9.140625" style="32" customWidth="1"/>
    <col min="6959" max="6959" width="13.7109375" style="32" customWidth="1"/>
    <col min="6960" max="6960" width="13.42578125" style="32" customWidth="1"/>
    <col min="6961" max="6961" width="14.7109375" style="32" customWidth="1"/>
    <col min="6962" max="7168" width="9.140625" style="32"/>
    <col min="7169" max="7169" width="2.42578125" style="32" customWidth="1"/>
    <col min="7170" max="7170" width="21.5703125" style="32" customWidth="1"/>
    <col min="7171" max="7171" width="11" style="32" customWidth="1"/>
    <col min="7172" max="7172" width="10.7109375" style="32" bestFit="1" customWidth="1"/>
    <col min="7173" max="7173" width="10.42578125" style="32" customWidth="1"/>
    <col min="7174" max="7174" width="10.7109375" style="32" customWidth="1"/>
    <col min="7175" max="7175" width="11.28515625" style="32" customWidth="1"/>
    <col min="7176" max="7176" width="12.28515625" style="32" customWidth="1"/>
    <col min="7177" max="7177" width="10.7109375" style="32" customWidth="1"/>
    <col min="7178" max="7178" width="11" style="32" customWidth="1"/>
    <col min="7179" max="7179" width="9.5703125" style="32" customWidth="1"/>
    <col min="7180" max="7180" width="11.140625" style="32" customWidth="1"/>
    <col min="7181" max="7190" width="12.5703125" style="32" customWidth="1"/>
    <col min="7191" max="7191" width="10.42578125" style="32" customWidth="1"/>
    <col min="7192" max="7192" width="10.140625" style="32" customWidth="1"/>
    <col min="7193" max="7193" width="10.42578125" style="32" bestFit="1" customWidth="1"/>
    <col min="7194" max="7194" width="9.42578125" style="32" customWidth="1"/>
    <col min="7195" max="7195" width="10.5703125" style="32" customWidth="1"/>
    <col min="7196" max="7197" width="10.140625" style="32" customWidth="1"/>
    <col min="7198" max="7198" width="12.28515625" style="32" customWidth="1"/>
    <col min="7199" max="7199" width="11" style="32" customWidth="1"/>
    <col min="7200" max="7200" width="9.5703125" style="32" customWidth="1"/>
    <col min="7201" max="7201" width="10.28515625" style="32" customWidth="1"/>
    <col min="7202" max="7202" width="10.85546875" style="32" customWidth="1"/>
    <col min="7203" max="7203" width="10.28515625" style="32" customWidth="1"/>
    <col min="7204" max="7204" width="12.28515625" style="32" customWidth="1"/>
    <col min="7205" max="7205" width="11" style="32" customWidth="1"/>
    <col min="7206" max="7214" width="9.140625" style="32" customWidth="1"/>
    <col min="7215" max="7215" width="13.7109375" style="32" customWidth="1"/>
    <col min="7216" max="7216" width="13.42578125" style="32" customWidth="1"/>
    <col min="7217" max="7217" width="14.7109375" style="32" customWidth="1"/>
    <col min="7218" max="7424" width="9.140625" style="32"/>
    <col min="7425" max="7425" width="2.42578125" style="32" customWidth="1"/>
    <col min="7426" max="7426" width="21.5703125" style="32" customWidth="1"/>
    <col min="7427" max="7427" width="11" style="32" customWidth="1"/>
    <col min="7428" max="7428" width="10.7109375" style="32" bestFit="1" customWidth="1"/>
    <col min="7429" max="7429" width="10.42578125" style="32" customWidth="1"/>
    <col min="7430" max="7430" width="10.7109375" style="32" customWidth="1"/>
    <col min="7431" max="7431" width="11.28515625" style="32" customWidth="1"/>
    <col min="7432" max="7432" width="12.28515625" style="32" customWidth="1"/>
    <col min="7433" max="7433" width="10.7109375" style="32" customWidth="1"/>
    <col min="7434" max="7434" width="11" style="32" customWidth="1"/>
    <col min="7435" max="7435" width="9.5703125" style="32" customWidth="1"/>
    <col min="7436" max="7436" width="11.140625" style="32" customWidth="1"/>
    <col min="7437" max="7446" width="12.5703125" style="32" customWidth="1"/>
    <col min="7447" max="7447" width="10.42578125" style="32" customWidth="1"/>
    <col min="7448" max="7448" width="10.140625" style="32" customWidth="1"/>
    <col min="7449" max="7449" width="10.42578125" style="32" bestFit="1" customWidth="1"/>
    <col min="7450" max="7450" width="9.42578125" style="32" customWidth="1"/>
    <col min="7451" max="7451" width="10.5703125" style="32" customWidth="1"/>
    <col min="7452" max="7453" width="10.140625" style="32" customWidth="1"/>
    <col min="7454" max="7454" width="12.28515625" style="32" customWidth="1"/>
    <col min="7455" max="7455" width="11" style="32" customWidth="1"/>
    <col min="7456" max="7456" width="9.5703125" style="32" customWidth="1"/>
    <col min="7457" max="7457" width="10.28515625" style="32" customWidth="1"/>
    <col min="7458" max="7458" width="10.85546875" style="32" customWidth="1"/>
    <col min="7459" max="7459" width="10.28515625" style="32" customWidth="1"/>
    <col min="7460" max="7460" width="12.28515625" style="32" customWidth="1"/>
    <col min="7461" max="7461" width="11" style="32" customWidth="1"/>
    <col min="7462" max="7470" width="9.140625" style="32" customWidth="1"/>
    <col min="7471" max="7471" width="13.7109375" style="32" customWidth="1"/>
    <col min="7472" max="7472" width="13.42578125" style="32" customWidth="1"/>
    <col min="7473" max="7473" width="14.7109375" style="32" customWidth="1"/>
    <col min="7474" max="7680" width="9.140625" style="32"/>
    <col min="7681" max="7681" width="2.42578125" style="32" customWidth="1"/>
    <col min="7682" max="7682" width="21.5703125" style="32" customWidth="1"/>
    <col min="7683" max="7683" width="11" style="32" customWidth="1"/>
    <col min="7684" max="7684" width="10.7109375" style="32" bestFit="1" customWidth="1"/>
    <col min="7685" max="7685" width="10.42578125" style="32" customWidth="1"/>
    <col min="7686" max="7686" width="10.7109375" style="32" customWidth="1"/>
    <col min="7687" max="7687" width="11.28515625" style="32" customWidth="1"/>
    <col min="7688" max="7688" width="12.28515625" style="32" customWidth="1"/>
    <col min="7689" max="7689" width="10.7109375" style="32" customWidth="1"/>
    <col min="7690" max="7690" width="11" style="32" customWidth="1"/>
    <col min="7691" max="7691" width="9.5703125" style="32" customWidth="1"/>
    <col min="7692" max="7692" width="11.140625" style="32" customWidth="1"/>
    <col min="7693" max="7702" width="12.5703125" style="32" customWidth="1"/>
    <col min="7703" max="7703" width="10.42578125" style="32" customWidth="1"/>
    <col min="7704" max="7704" width="10.140625" style="32" customWidth="1"/>
    <col min="7705" max="7705" width="10.42578125" style="32" bestFit="1" customWidth="1"/>
    <col min="7706" max="7706" width="9.42578125" style="32" customWidth="1"/>
    <col min="7707" max="7707" width="10.5703125" style="32" customWidth="1"/>
    <col min="7708" max="7709" width="10.140625" style="32" customWidth="1"/>
    <col min="7710" max="7710" width="12.28515625" style="32" customWidth="1"/>
    <col min="7711" max="7711" width="11" style="32" customWidth="1"/>
    <col min="7712" max="7712" width="9.5703125" style="32" customWidth="1"/>
    <col min="7713" max="7713" width="10.28515625" style="32" customWidth="1"/>
    <col min="7714" max="7714" width="10.85546875" style="32" customWidth="1"/>
    <col min="7715" max="7715" width="10.28515625" style="32" customWidth="1"/>
    <col min="7716" max="7716" width="12.28515625" style="32" customWidth="1"/>
    <col min="7717" max="7717" width="11" style="32" customWidth="1"/>
    <col min="7718" max="7726" width="9.140625" style="32" customWidth="1"/>
    <col min="7727" max="7727" width="13.7109375" style="32" customWidth="1"/>
    <col min="7728" max="7728" width="13.42578125" style="32" customWidth="1"/>
    <col min="7729" max="7729" width="14.7109375" style="32" customWidth="1"/>
    <col min="7730" max="7936" width="9.140625" style="32"/>
    <col min="7937" max="7937" width="2.42578125" style="32" customWidth="1"/>
    <col min="7938" max="7938" width="21.5703125" style="32" customWidth="1"/>
    <col min="7939" max="7939" width="11" style="32" customWidth="1"/>
    <col min="7940" max="7940" width="10.7109375" style="32" bestFit="1" customWidth="1"/>
    <col min="7941" max="7941" width="10.42578125" style="32" customWidth="1"/>
    <col min="7942" max="7942" width="10.7109375" style="32" customWidth="1"/>
    <col min="7943" max="7943" width="11.28515625" style="32" customWidth="1"/>
    <col min="7944" max="7944" width="12.28515625" style="32" customWidth="1"/>
    <col min="7945" max="7945" width="10.7109375" style="32" customWidth="1"/>
    <col min="7946" max="7946" width="11" style="32" customWidth="1"/>
    <col min="7947" max="7947" width="9.5703125" style="32" customWidth="1"/>
    <col min="7948" max="7948" width="11.140625" style="32" customWidth="1"/>
    <col min="7949" max="7958" width="12.5703125" style="32" customWidth="1"/>
    <col min="7959" max="7959" width="10.42578125" style="32" customWidth="1"/>
    <col min="7960" max="7960" width="10.140625" style="32" customWidth="1"/>
    <col min="7961" max="7961" width="10.42578125" style="32" bestFit="1" customWidth="1"/>
    <col min="7962" max="7962" width="9.42578125" style="32" customWidth="1"/>
    <col min="7963" max="7963" width="10.5703125" style="32" customWidth="1"/>
    <col min="7964" max="7965" width="10.140625" style="32" customWidth="1"/>
    <col min="7966" max="7966" width="12.28515625" style="32" customWidth="1"/>
    <col min="7967" max="7967" width="11" style="32" customWidth="1"/>
    <col min="7968" max="7968" width="9.5703125" style="32" customWidth="1"/>
    <col min="7969" max="7969" width="10.28515625" style="32" customWidth="1"/>
    <col min="7970" max="7970" width="10.85546875" style="32" customWidth="1"/>
    <col min="7971" max="7971" width="10.28515625" style="32" customWidth="1"/>
    <col min="7972" max="7972" width="12.28515625" style="32" customWidth="1"/>
    <col min="7973" max="7973" width="11" style="32" customWidth="1"/>
    <col min="7974" max="7982" width="9.140625" style="32" customWidth="1"/>
    <col min="7983" max="7983" width="13.7109375" style="32" customWidth="1"/>
    <col min="7984" max="7984" width="13.42578125" style="32" customWidth="1"/>
    <col min="7985" max="7985" width="14.7109375" style="32" customWidth="1"/>
    <col min="7986" max="8192" width="9.140625" style="32"/>
    <col min="8193" max="8193" width="2.42578125" style="32" customWidth="1"/>
    <col min="8194" max="8194" width="21.5703125" style="32" customWidth="1"/>
    <col min="8195" max="8195" width="11" style="32" customWidth="1"/>
    <col min="8196" max="8196" width="10.7109375" style="32" bestFit="1" customWidth="1"/>
    <col min="8197" max="8197" width="10.42578125" style="32" customWidth="1"/>
    <col min="8198" max="8198" width="10.7109375" style="32" customWidth="1"/>
    <col min="8199" max="8199" width="11.28515625" style="32" customWidth="1"/>
    <col min="8200" max="8200" width="12.28515625" style="32" customWidth="1"/>
    <col min="8201" max="8201" width="10.7109375" style="32" customWidth="1"/>
    <col min="8202" max="8202" width="11" style="32" customWidth="1"/>
    <col min="8203" max="8203" width="9.5703125" style="32" customWidth="1"/>
    <col min="8204" max="8204" width="11.140625" style="32" customWidth="1"/>
    <col min="8205" max="8214" width="12.5703125" style="32" customWidth="1"/>
    <col min="8215" max="8215" width="10.42578125" style="32" customWidth="1"/>
    <col min="8216" max="8216" width="10.140625" style="32" customWidth="1"/>
    <col min="8217" max="8217" width="10.42578125" style="32" bestFit="1" customWidth="1"/>
    <col min="8218" max="8218" width="9.42578125" style="32" customWidth="1"/>
    <col min="8219" max="8219" width="10.5703125" style="32" customWidth="1"/>
    <col min="8220" max="8221" width="10.140625" style="32" customWidth="1"/>
    <col min="8222" max="8222" width="12.28515625" style="32" customWidth="1"/>
    <col min="8223" max="8223" width="11" style="32" customWidth="1"/>
    <col min="8224" max="8224" width="9.5703125" style="32" customWidth="1"/>
    <col min="8225" max="8225" width="10.28515625" style="32" customWidth="1"/>
    <col min="8226" max="8226" width="10.85546875" style="32" customWidth="1"/>
    <col min="8227" max="8227" width="10.28515625" style="32" customWidth="1"/>
    <col min="8228" max="8228" width="12.28515625" style="32" customWidth="1"/>
    <col min="8229" max="8229" width="11" style="32" customWidth="1"/>
    <col min="8230" max="8238" width="9.140625" style="32" customWidth="1"/>
    <col min="8239" max="8239" width="13.7109375" style="32" customWidth="1"/>
    <col min="8240" max="8240" width="13.42578125" style="32" customWidth="1"/>
    <col min="8241" max="8241" width="14.7109375" style="32" customWidth="1"/>
    <col min="8242" max="8448" width="9.140625" style="32"/>
    <col min="8449" max="8449" width="2.42578125" style="32" customWidth="1"/>
    <col min="8450" max="8450" width="21.5703125" style="32" customWidth="1"/>
    <col min="8451" max="8451" width="11" style="32" customWidth="1"/>
    <col min="8452" max="8452" width="10.7109375" style="32" bestFit="1" customWidth="1"/>
    <col min="8453" max="8453" width="10.42578125" style="32" customWidth="1"/>
    <col min="8454" max="8454" width="10.7109375" style="32" customWidth="1"/>
    <col min="8455" max="8455" width="11.28515625" style="32" customWidth="1"/>
    <col min="8456" max="8456" width="12.28515625" style="32" customWidth="1"/>
    <col min="8457" max="8457" width="10.7109375" style="32" customWidth="1"/>
    <col min="8458" max="8458" width="11" style="32" customWidth="1"/>
    <col min="8459" max="8459" width="9.5703125" style="32" customWidth="1"/>
    <col min="8460" max="8460" width="11.140625" style="32" customWidth="1"/>
    <col min="8461" max="8470" width="12.5703125" style="32" customWidth="1"/>
    <col min="8471" max="8471" width="10.42578125" style="32" customWidth="1"/>
    <col min="8472" max="8472" width="10.140625" style="32" customWidth="1"/>
    <col min="8473" max="8473" width="10.42578125" style="32" bestFit="1" customWidth="1"/>
    <col min="8474" max="8474" width="9.42578125" style="32" customWidth="1"/>
    <col min="8475" max="8475" width="10.5703125" style="32" customWidth="1"/>
    <col min="8476" max="8477" width="10.140625" style="32" customWidth="1"/>
    <col min="8478" max="8478" width="12.28515625" style="32" customWidth="1"/>
    <col min="8479" max="8479" width="11" style="32" customWidth="1"/>
    <col min="8480" max="8480" width="9.5703125" style="32" customWidth="1"/>
    <col min="8481" max="8481" width="10.28515625" style="32" customWidth="1"/>
    <col min="8482" max="8482" width="10.85546875" style="32" customWidth="1"/>
    <col min="8483" max="8483" width="10.28515625" style="32" customWidth="1"/>
    <col min="8484" max="8484" width="12.28515625" style="32" customWidth="1"/>
    <col min="8485" max="8485" width="11" style="32" customWidth="1"/>
    <col min="8486" max="8494" width="9.140625" style="32" customWidth="1"/>
    <col min="8495" max="8495" width="13.7109375" style="32" customWidth="1"/>
    <col min="8496" max="8496" width="13.42578125" style="32" customWidth="1"/>
    <col min="8497" max="8497" width="14.7109375" style="32" customWidth="1"/>
    <col min="8498" max="8704" width="9.140625" style="32"/>
    <col min="8705" max="8705" width="2.42578125" style="32" customWidth="1"/>
    <col min="8706" max="8706" width="21.5703125" style="32" customWidth="1"/>
    <col min="8707" max="8707" width="11" style="32" customWidth="1"/>
    <col min="8708" max="8708" width="10.7109375" style="32" bestFit="1" customWidth="1"/>
    <col min="8709" max="8709" width="10.42578125" style="32" customWidth="1"/>
    <col min="8710" max="8710" width="10.7109375" style="32" customWidth="1"/>
    <col min="8711" max="8711" width="11.28515625" style="32" customWidth="1"/>
    <col min="8712" max="8712" width="12.28515625" style="32" customWidth="1"/>
    <col min="8713" max="8713" width="10.7109375" style="32" customWidth="1"/>
    <col min="8714" max="8714" width="11" style="32" customWidth="1"/>
    <col min="8715" max="8715" width="9.5703125" style="32" customWidth="1"/>
    <col min="8716" max="8716" width="11.140625" style="32" customWidth="1"/>
    <col min="8717" max="8726" width="12.5703125" style="32" customWidth="1"/>
    <col min="8727" max="8727" width="10.42578125" style="32" customWidth="1"/>
    <col min="8728" max="8728" width="10.140625" style="32" customWidth="1"/>
    <col min="8729" max="8729" width="10.42578125" style="32" bestFit="1" customWidth="1"/>
    <col min="8730" max="8730" width="9.42578125" style="32" customWidth="1"/>
    <col min="8731" max="8731" width="10.5703125" style="32" customWidth="1"/>
    <col min="8732" max="8733" width="10.140625" style="32" customWidth="1"/>
    <col min="8734" max="8734" width="12.28515625" style="32" customWidth="1"/>
    <col min="8735" max="8735" width="11" style="32" customWidth="1"/>
    <col min="8736" max="8736" width="9.5703125" style="32" customWidth="1"/>
    <col min="8737" max="8737" width="10.28515625" style="32" customWidth="1"/>
    <col min="8738" max="8738" width="10.85546875" style="32" customWidth="1"/>
    <col min="8739" max="8739" width="10.28515625" style="32" customWidth="1"/>
    <col min="8740" max="8740" width="12.28515625" style="32" customWidth="1"/>
    <col min="8741" max="8741" width="11" style="32" customWidth="1"/>
    <col min="8742" max="8750" width="9.140625" style="32" customWidth="1"/>
    <col min="8751" max="8751" width="13.7109375" style="32" customWidth="1"/>
    <col min="8752" max="8752" width="13.42578125" style="32" customWidth="1"/>
    <col min="8753" max="8753" width="14.7109375" style="32" customWidth="1"/>
    <col min="8754" max="8960" width="9.140625" style="32"/>
    <col min="8961" max="8961" width="2.42578125" style="32" customWidth="1"/>
    <col min="8962" max="8962" width="21.5703125" style="32" customWidth="1"/>
    <col min="8963" max="8963" width="11" style="32" customWidth="1"/>
    <col min="8964" max="8964" width="10.7109375" style="32" bestFit="1" customWidth="1"/>
    <col min="8965" max="8965" width="10.42578125" style="32" customWidth="1"/>
    <col min="8966" max="8966" width="10.7109375" style="32" customWidth="1"/>
    <col min="8967" max="8967" width="11.28515625" style="32" customWidth="1"/>
    <col min="8968" max="8968" width="12.28515625" style="32" customWidth="1"/>
    <col min="8969" max="8969" width="10.7109375" style="32" customWidth="1"/>
    <col min="8970" max="8970" width="11" style="32" customWidth="1"/>
    <col min="8971" max="8971" width="9.5703125" style="32" customWidth="1"/>
    <col min="8972" max="8972" width="11.140625" style="32" customWidth="1"/>
    <col min="8973" max="8982" width="12.5703125" style="32" customWidth="1"/>
    <col min="8983" max="8983" width="10.42578125" style="32" customWidth="1"/>
    <col min="8984" max="8984" width="10.140625" style="32" customWidth="1"/>
    <col min="8985" max="8985" width="10.42578125" style="32" bestFit="1" customWidth="1"/>
    <col min="8986" max="8986" width="9.42578125" style="32" customWidth="1"/>
    <col min="8987" max="8987" width="10.5703125" style="32" customWidth="1"/>
    <col min="8988" max="8989" width="10.140625" style="32" customWidth="1"/>
    <col min="8990" max="8990" width="12.28515625" style="32" customWidth="1"/>
    <col min="8991" max="8991" width="11" style="32" customWidth="1"/>
    <col min="8992" max="8992" width="9.5703125" style="32" customWidth="1"/>
    <col min="8993" max="8993" width="10.28515625" style="32" customWidth="1"/>
    <col min="8994" max="8994" width="10.85546875" style="32" customWidth="1"/>
    <col min="8995" max="8995" width="10.28515625" style="32" customWidth="1"/>
    <col min="8996" max="8996" width="12.28515625" style="32" customWidth="1"/>
    <col min="8997" max="8997" width="11" style="32" customWidth="1"/>
    <col min="8998" max="9006" width="9.140625" style="32" customWidth="1"/>
    <col min="9007" max="9007" width="13.7109375" style="32" customWidth="1"/>
    <col min="9008" max="9008" width="13.42578125" style="32" customWidth="1"/>
    <col min="9009" max="9009" width="14.7109375" style="32" customWidth="1"/>
    <col min="9010" max="9216" width="9.140625" style="32"/>
    <col min="9217" max="9217" width="2.42578125" style="32" customWidth="1"/>
    <col min="9218" max="9218" width="21.5703125" style="32" customWidth="1"/>
    <col min="9219" max="9219" width="11" style="32" customWidth="1"/>
    <col min="9220" max="9220" width="10.7109375" style="32" bestFit="1" customWidth="1"/>
    <col min="9221" max="9221" width="10.42578125" style="32" customWidth="1"/>
    <col min="9222" max="9222" width="10.7109375" style="32" customWidth="1"/>
    <col min="9223" max="9223" width="11.28515625" style="32" customWidth="1"/>
    <col min="9224" max="9224" width="12.28515625" style="32" customWidth="1"/>
    <col min="9225" max="9225" width="10.7109375" style="32" customWidth="1"/>
    <col min="9226" max="9226" width="11" style="32" customWidth="1"/>
    <col min="9227" max="9227" width="9.5703125" style="32" customWidth="1"/>
    <col min="9228" max="9228" width="11.140625" style="32" customWidth="1"/>
    <col min="9229" max="9238" width="12.5703125" style="32" customWidth="1"/>
    <col min="9239" max="9239" width="10.42578125" style="32" customWidth="1"/>
    <col min="9240" max="9240" width="10.140625" style="32" customWidth="1"/>
    <col min="9241" max="9241" width="10.42578125" style="32" bestFit="1" customWidth="1"/>
    <col min="9242" max="9242" width="9.42578125" style="32" customWidth="1"/>
    <col min="9243" max="9243" width="10.5703125" style="32" customWidth="1"/>
    <col min="9244" max="9245" width="10.140625" style="32" customWidth="1"/>
    <col min="9246" max="9246" width="12.28515625" style="32" customWidth="1"/>
    <col min="9247" max="9247" width="11" style="32" customWidth="1"/>
    <col min="9248" max="9248" width="9.5703125" style="32" customWidth="1"/>
    <col min="9249" max="9249" width="10.28515625" style="32" customWidth="1"/>
    <col min="9250" max="9250" width="10.85546875" style="32" customWidth="1"/>
    <col min="9251" max="9251" width="10.28515625" style="32" customWidth="1"/>
    <col min="9252" max="9252" width="12.28515625" style="32" customWidth="1"/>
    <col min="9253" max="9253" width="11" style="32" customWidth="1"/>
    <col min="9254" max="9262" width="9.140625" style="32" customWidth="1"/>
    <col min="9263" max="9263" width="13.7109375" style="32" customWidth="1"/>
    <col min="9264" max="9264" width="13.42578125" style="32" customWidth="1"/>
    <col min="9265" max="9265" width="14.7109375" style="32" customWidth="1"/>
    <col min="9266" max="9472" width="9.140625" style="32"/>
    <col min="9473" max="9473" width="2.42578125" style="32" customWidth="1"/>
    <col min="9474" max="9474" width="21.5703125" style="32" customWidth="1"/>
    <col min="9475" max="9475" width="11" style="32" customWidth="1"/>
    <col min="9476" max="9476" width="10.7109375" style="32" bestFit="1" customWidth="1"/>
    <col min="9477" max="9477" width="10.42578125" style="32" customWidth="1"/>
    <col min="9478" max="9478" width="10.7109375" style="32" customWidth="1"/>
    <col min="9479" max="9479" width="11.28515625" style="32" customWidth="1"/>
    <col min="9480" max="9480" width="12.28515625" style="32" customWidth="1"/>
    <col min="9481" max="9481" width="10.7109375" style="32" customWidth="1"/>
    <col min="9482" max="9482" width="11" style="32" customWidth="1"/>
    <col min="9483" max="9483" width="9.5703125" style="32" customWidth="1"/>
    <col min="9484" max="9484" width="11.140625" style="32" customWidth="1"/>
    <col min="9485" max="9494" width="12.5703125" style="32" customWidth="1"/>
    <col min="9495" max="9495" width="10.42578125" style="32" customWidth="1"/>
    <col min="9496" max="9496" width="10.140625" style="32" customWidth="1"/>
    <col min="9497" max="9497" width="10.42578125" style="32" bestFit="1" customWidth="1"/>
    <col min="9498" max="9498" width="9.42578125" style="32" customWidth="1"/>
    <col min="9499" max="9499" width="10.5703125" style="32" customWidth="1"/>
    <col min="9500" max="9501" width="10.140625" style="32" customWidth="1"/>
    <col min="9502" max="9502" width="12.28515625" style="32" customWidth="1"/>
    <col min="9503" max="9503" width="11" style="32" customWidth="1"/>
    <col min="9504" max="9504" width="9.5703125" style="32" customWidth="1"/>
    <col min="9505" max="9505" width="10.28515625" style="32" customWidth="1"/>
    <col min="9506" max="9506" width="10.85546875" style="32" customWidth="1"/>
    <col min="9507" max="9507" width="10.28515625" style="32" customWidth="1"/>
    <col min="9508" max="9508" width="12.28515625" style="32" customWidth="1"/>
    <col min="9509" max="9509" width="11" style="32" customWidth="1"/>
    <col min="9510" max="9518" width="9.140625" style="32" customWidth="1"/>
    <col min="9519" max="9519" width="13.7109375" style="32" customWidth="1"/>
    <col min="9520" max="9520" width="13.42578125" style="32" customWidth="1"/>
    <col min="9521" max="9521" width="14.7109375" style="32" customWidth="1"/>
    <col min="9522" max="9728" width="9.140625" style="32"/>
    <col min="9729" max="9729" width="2.42578125" style="32" customWidth="1"/>
    <col min="9730" max="9730" width="21.5703125" style="32" customWidth="1"/>
    <col min="9731" max="9731" width="11" style="32" customWidth="1"/>
    <col min="9732" max="9732" width="10.7109375" style="32" bestFit="1" customWidth="1"/>
    <col min="9733" max="9733" width="10.42578125" style="32" customWidth="1"/>
    <col min="9734" max="9734" width="10.7109375" style="32" customWidth="1"/>
    <col min="9735" max="9735" width="11.28515625" style="32" customWidth="1"/>
    <col min="9736" max="9736" width="12.28515625" style="32" customWidth="1"/>
    <col min="9737" max="9737" width="10.7109375" style="32" customWidth="1"/>
    <col min="9738" max="9738" width="11" style="32" customWidth="1"/>
    <col min="9739" max="9739" width="9.5703125" style="32" customWidth="1"/>
    <col min="9740" max="9740" width="11.140625" style="32" customWidth="1"/>
    <col min="9741" max="9750" width="12.5703125" style="32" customWidth="1"/>
    <col min="9751" max="9751" width="10.42578125" style="32" customWidth="1"/>
    <col min="9752" max="9752" width="10.140625" style="32" customWidth="1"/>
    <col min="9753" max="9753" width="10.42578125" style="32" bestFit="1" customWidth="1"/>
    <col min="9754" max="9754" width="9.42578125" style="32" customWidth="1"/>
    <col min="9755" max="9755" width="10.5703125" style="32" customWidth="1"/>
    <col min="9756" max="9757" width="10.140625" style="32" customWidth="1"/>
    <col min="9758" max="9758" width="12.28515625" style="32" customWidth="1"/>
    <col min="9759" max="9759" width="11" style="32" customWidth="1"/>
    <col min="9760" max="9760" width="9.5703125" style="32" customWidth="1"/>
    <col min="9761" max="9761" width="10.28515625" style="32" customWidth="1"/>
    <col min="9762" max="9762" width="10.85546875" style="32" customWidth="1"/>
    <col min="9763" max="9763" width="10.28515625" style="32" customWidth="1"/>
    <col min="9764" max="9764" width="12.28515625" style="32" customWidth="1"/>
    <col min="9765" max="9765" width="11" style="32" customWidth="1"/>
    <col min="9766" max="9774" width="9.140625" style="32" customWidth="1"/>
    <col min="9775" max="9775" width="13.7109375" style="32" customWidth="1"/>
    <col min="9776" max="9776" width="13.42578125" style="32" customWidth="1"/>
    <col min="9777" max="9777" width="14.7109375" style="32" customWidth="1"/>
    <col min="9778" max="9984" width="9.140625" style="32"/>
    <col min="9985" max="9985" width="2.42578125" style="32" customWidth="1"/>
    <col min="9986" max="9986" width="21.5703125" style="32" customWidth="1"/>
    <col min="9987" max="9987" width="11" style="32" customWidth="1"/>
    <col min="9988" max="9988" width="10.7109375" style="32" bestFit="1" customWidth="1"/>
    <col min="9989" max="9989" width="10.42578125" style="32" customWidth="1"/>
    <col min="9990" max="9990" width="10.7109375" style="32" customWidth="1"/>
    <col min="9991" max="9991" width="11.28515625" style="32" customWidth="1"/>
    <col min="9992" max="9992" width="12.28515625" style="32" customWidth="1"/>
    <col min="9993" max="9993" width="10.7109375" style="32" customWidth="1"/>
    <col min="9994" max="9994" width="11" style="32" customWidth="1"/>
    <col min="9995" max="9995" width="9.5703125" style="32" customWidth="1"/>
    <col min="9996" max="9996" width="11.140625" style="32" customWidth="1"/>
    <col min="9997" max="10006" width="12.5703125" style="32" customWidth="1"/>
    <col min="10007" max="10007" width="10.42578125" style="32" customWidth="1"/>
    <col min="10008" max="10008" width="10.140625" style="32" customWidth="1"/>
    <col min="10009" max="10009" width="10.42578125" style="32" bestFit="1" customWidth="1"/>
    <col min="10010" max="10010" width="9.42578125" style="32" customWidth="1"/>
    <col min="10011" max="10011" width="10.5703125" style="32" customWidth="1"/>
    <col min="10012" max="10013" width="10.140625" style="32" customWidth="1"/>
    <col min="10014" max="10014" width="12.28515625" style="32" customWidth="1"/>
    <col min="10015" max="10015" width="11" style="32" customWidth="1"/>
    <col min="10016" max="10016" width="9.5703125" style="32" customWidth="1"/>
    <col min="10017" max="10017" width="10.28515625" style="32" customWidth="1"/>
    <col min="10018" max="10018" width="10.85546875" style="32" customWidth="1"/>
    <col min="10019" max="10019" width="10.28515625" style="32" customWidth="1"/>
    <col min="10020" max="10020" width="12.28515625" style="32" customWidth="1"/>
    <col min="10021" max="10021" width="11" style="32" customWidth="1"/>
    <col min="10022" max="10030" width="9.140625" style="32" customWidth="1"/>
    <col min="10031" max="10031" width="13.7109375" style="32" customWidth="1"/>
    <col min="10032" max="10032" width="13.42578125" style="32" customWidth="1"/>
    <col min="10033" max="10033" width="14.7109375" style="32" customWidth="1"/>
    <col min="10034" max="10240" width="9.140625" style="32"/>
    <col min="10241" max="10241" width="2.42578125" style="32" customWidth="1"/>
    <col min="10242" max="10242" width="21.5703125" style="32" customWidth="1"/>
    <col min="10243" max="10243" width="11" style="32" customWidth="1"/>
    <col min="10244" max="10244" width="10.7109375" style="32" bestFit="1" customWidth="1"/>
    <col min="10245" max="10245" width="10.42578125" style="32" customWidth="1"/>
    <col min="10246" max="10246" width="10.7109375" style="32" customWidth="1"/>
    <col min="10247" max="10247" width="11.28515625" style="32" customWidth="1"/>
    <col min="10248" max="10248" width="12.28515625" style="32" customWidth="1"/>
    <col min="10249" max="10249" width="10.7109375" style="32" customWidth="1"/>
    <col min="10250" max="10250" width="11" style="32" customWidth="1"/>
    <col min="10251" max="10251" width="9.5703125" style="32" customWidth="1"/>
    <col min="10252" max="10252" width="11.140625" style="32" customWidth="1"/>
    <col min="10253" max="10262" width="12.5703125" style="32" customWidth="1"/>
    <col min="10263" max="10263" width="10.42578125" style="32" customWidth="1"/>
    <col min="10264" max="10264" width="10.140625" style="32" customWidth="1"/>
    <col min="10265" max="10265" width="10.42578125" style="32" bestFit="1" customWidth="1"/>
    <col min="10266" max="10266" width="9.42578125" style="32" customWidth="1"/>
    <col min="10267" max="10267" width="10.5703125" style="32" customWidth="1"/>
    <col min="10268" max="10269" width="10.140625" style="32" customWidth="1"/>
    <col min="10270" max="10270" width="12.28515625" style="32" customWidth="1"/>
    <col min="10271" max="10271" width="11" style="32" customWidth="1"/>
    <col min="10272" max="10272" width="9.5703125" style="32" customWidth="1"/>
    <col min="10273" max="10273" width="10.28515625" style="32" customWidth="1"/>
    <col min="10274" max="10274" width="10.85546875" style="32" customWidth="1"/>
    <col min="10275" max="10275" width="10.28515625" style="32" customWidth="1"/>
    <col min="10276" max="10276" width="12.28515625" style="32" customWidth="1"/>
    <col min="10277" max="10277" width="11" style="32" customWidth="1"/>
    <col min="10278" max="10286" width="9.140625" style="32" customWidth="1"/>
    <col min="10287" max="10287" width="13.7109375" style="32" customWidth="1"/>
    <col min="10288" max="10288" width="13.42578125" style="32" customWidth="1"/>
    <col min="10289" max="10289" width="14.7109375" style="32" customWidth="1"/>
    <col min="10290" max="10496" width="9.140625" style="32"/>
    <col min="10497" max="10497" width="2.42578125" style="32" customWidth="1"/>
    <col min="10498" max="10498" width="21.5703125" style="32" customWidth="1"/>
    <col min="10499" max="10499" width="11" style="32" customWidth="1"/>
    <col min="10500" max="10500" width="10.7109375" style="32" bestFit="1" customWidth="1"/>
    <col min="10501" max="10501" width="10.42578125" style="32" customWidth="1"/>
    <col min="10502" max="10502" width="10.7109375" style="32" customWidth="1"/>
    <col min="10503" max="10503" width="11.28515625" style="32" customWidth="1"/>
    <col min="10504" max="10504" width="12.28515625" style="32" customWidth="1"/>
    <col min="10505" max="10505" width="10.7109375" style="32" customWidth="1"/>
    <col min="10506" max="10506" width="11" style="32" customWidth="1"/>
    <col min="10507" max="10507" width="9.5703125" style="32" customWidth="1"/>
    <col min="10508" max="10508" width="11.140625" style="32" customWidth="1"/>
    <col min="10509" max="10518" width="12.5703125" style="32" customWidth="1"/>
    <col min="10519" max="10519" width="10.42578125" style="32" customWidth="1"/>
    <col min="10520" max="10520" width="10.140625" style="32" customWidth="1"/>
    <col min="10521" max="10521" width="10.42578125" style="32" bestFit="1" customWidth="1"/>
    <col min="10522" max="10522" width="9.42578125" style="32" customWidth="1"/>
    <col min="10523" max="10523" width="10.5703125" style="32" customWidth="1"/>
    <col min="10524" max="10525" width="10.140625" style="32" customWidth="1"/>
    <col min="10526" max="10526" width="12.28515625" style="32" customWidth="1"/>
    <col min="10527" max="10527" width="11" style="32" customWidth="1"/>
    <col min="10528" max="10528" width="9.5703125" style="32" customWidth="1"/>
    <col min="10529" max="10529" width="10.28515625" style="32" customWidth="1"/>
    <col min="10530" max="10530" width="10.85546875" style="32" customWidth="1"/>
    <col min="10531" max="10531" width="10.28515625" style="32" customWidth="1"/>
    <col min="10532" max="10532" width="12.28515625" style="32" customWidth="1"/>
    <col min="10533" max="10533" width="11" style="32" customWidth="1"/>
    <col min="10534" max="10542" width="9.140625" style="32" customWidth="1"/>
    <col min="10543" max="10543" width="13.7109375" style="32" customWidth="1"/>
    <col min="10544" max="10544" width="13.42578125" style="32" customWidth="1"/>
    <col min="10545" max="10545" width="14.7109375" style="32" customWidth="1"/>
    <col min="10546" max="10752" width="9.140625" style="32"/>
    <col min="10753" max="10753" width="2.42578125" style="32" customWidth="1"/>
    <col min="10754" max="10754" width="21.5703125" style="32" customWidth="1"/>
    <col min="10755" max="10755" width="11" style="32" customWidth="1"/>
    <col min="10756" max="10756" width="10.7109375" style="32" bestFit="1" customWidth="1"/>
    <col min="10757" max="10757" width="10.42578125" style="32" customWidth="1"/>
    <col min="10758" max="10758" width="10.7109375" style="32" customWidth="1"/>
    <col min="10759" max="10759" width="11.28515625" style="32" customWidth="1"/>
    <col min="10760" max="10760" width="12.28515625" style="32" customWidth="1"/>
    <col min="10761" max="10761" width="10.7109375" style="32" customWidth="1"/>
    <col min="10762" max="10762" width="11" style="32" customWidth="1"/>
    <col min="10763" max="10763" width="9.5703125" style="32" customWidth="1"/>
    <col min="10764" max="10764" width="11.140625" style="32" customWidth="1"/>
    <col min="10765" max="10774" width="12.5703125" style="32" customWidth="1"/>
    <col min="10775" max="10775" width="10.42578125" style="32" customWidth="1"/>
    <col min="10776" max="10776" width="10.140625" style="32" customWidth="1"/>
    <col min="10777" max="10777" width="10.42578125" style="32" bestFit="1" customWidth="1"/>
    <col min="10778" max="10778" width="9.42578125" style="32" customWidth="1"/>
    <col min="10779" max="10779" width="10.5703125" style="32" customWidth="1"/>
    <col min="10780" max="10781" width="10.140625" style="32" customWidth="1"/>
    <col min="10782" max="10782" width="12.28515625" style="32" customWidth="1"/>
    <col min="10783" max="10783" width="11" style="32" customWidth="1"/>
    <col min="10784" max="10784" width="9.5703125" style="32" customWidth="1"/>
    <col min="10785" max="10785" width="10.28515625" style="32" customWidth="1"/>
    <col min="10786" max="10786" width="10.85546875" style="32" customWidth="1"/>
    <col min="10787" max="10787" width="10.28515625" style="32" customWidth="1"/>
    <col min="10788" max="10788" width="12.28515625" style="32" customWidth="1"/>
    <col min="10789" max="10789" width="11" style="32" customWidth="1"/>
    <col min="10790" max="10798" width="9.140625" style="32" customWidth="1"/>
    <col min="10799" max="10799" width="13.7109375" style="32" customWidth="1"/>
    <col min="10800" max="10800" width="13.42578125" style="32" customWidth="1"/>
    <col min="10801" max="10801" width="14.7109375" style="32" customWidth="1"/>
    <col min="10802" max="11008" width="9.140625" style="32"/>
    <col min="11009" max="11009" width="2.42578125" style="32" customWidth="1"/>
    <col min="11010" max="11010" width="21.5703125" style="32" customWidth="1"/>
    <col min="11011" max="11011" width="11" style="32" customWidth="1"/>
    <col min="11012" max="11012" width="10.7109375" style="32" bestFit="1" customWidth="1"/>
    <col min="11013" max="11013" width="10.42578125" style="32" customWidth="1"/>
    <col min="11014" max="11014" width="10.7109375" style="32" customWidth="1"/>
    <col min="11015" max="11015" width="11.28515625" style="32" customWidth="1"/>
    <col min="11016" max="11016" width="12.28515625" style="32" customWidth="1"/>
    <col min="11017" max="11017" width="10.7109375" style="32" customWidth="1"/>
    <col min="11018" max="11018" width="11" style="32" customWidth="1"/>
    <col min="11019" max="11019" width="9.5703125" style="32" customWidth="1"/>
    <col min="11020" max="11020" width="11.140625" style="32" customWidth="1"/>
    <col min="11021" max="11030" width="12.5703125" style="32" customWidth="1"/>
    <col min="11031" max="11031" width="10.42578125" style="32" customWidth="1"/>
    <col min="11032" max="11032" width="10.140625" style="32" customWidth="1"/>
    <col min="11033" max="11033" width="10.42578125" style="32" bestFit="1" customWidth="1"/>
    <col min="11034" max="11034" width="9.42578125" style="32" customWidth="1"/>
    <col min="11035" max="11035" width="10.5703125" style="32" customWidth="1"/>
    <col min="11036" max="11037" width="10.140625" style="32" customWidth="1"/>
    <col min="11038" max="11038" width="12.28515625" style="32" customWidth="1"/>
    <col min="11039" max="11039" width="11" style="32" customWidth="1"/>
    <col min="11040" max="11040" width="9.5703125" style="32" customWidth="1"/>
    <col min="11041" max="11041" width="10.28515625" style="32" customWidth="1"/>
    <col min="11042" max="11042" width="10.85546875" style="32" customWidth="1"/>
    <col min="11043" max="11043" width="10.28515625" style="32" customWidth="1"/>
    <col min="11044" max="11044" width="12.28515625" style="32" customWidth="1"/>
    <col min="11045" max="11045" width="11" style="32" customWidth="1"/>
    <col min="11046" max="11054" width="9.140625" style="32" customWidth="1"/>
    <col min="11055" max="11055" width="13.7109375" style="32" customWidth="1"/>
    <col min="11056" max="11056" width="13.42578125" style="32" customWidth="1"/>
    <col min="11057" max="11057" width="14.7109375" style="32" customWidth="1"/>
    <col min="11058" max="11264" width="9.140625" style="32"/>
    <col min="11265" max="11265" width="2.42578125" style="32" customWidth="1"/>
    <col min="11266" max="11266" width="21.5703125" style="32" customWidth="1"/>
    <col min="11267" max="11267" width="11" style="32" customWidth="1"/>
    <col min="11268" max="11268" width="10.7109375" style="32" bestFit="1" customWidth="1"/>
    <col min="11269" max="11269" width="10.42578125" style="32" customWidth="1"/>
    <col min="11270" max="11270" width="10.7109375" style="32" customWidth="1"/>
    <col min="11271" max="11271" width="11.28515625" style="32" customWidth="1"/>
    <col min="11272" max="11272" width="12.28515625" style="32" customWidth="1"/>
    <col min="11273" max="11273" width="10.7109375" style="32" customWidth="1"/>
    <col min="11274" max="11274" width="11" style="32" customWidth="1"/>
    <col min="11275" max="11275" width="9.5703125" style="32" customWidth="1"/>
    <col min="11276" max="11276" width="11.140625" style="32" customWidth="1"/>
    <col min="11277" max="11286" width="12.5703125" style="32" customWidth="1"/>
    <col min="11287" max="11287" width="10.42578125" style="32" customWidth="1"/>
    <col min="11288" max="11288" width="10.140625" style="32" customWidth="1"/>
    <col min="11289" max="11289" width="10.42578125" style="32" bestFit="1" customWidth="1"/>
    <col min="11290" max="11290" width="9.42578125" style="32" customWidth="1"/>
    <col min="11291" max="11291" width="10.5703125" style="32" customWidth="1"/>
    <col min="11292" max="11293" width="10.140625" style="32" customWidth="1"/>
    <col min="11294" max="11294" width="12.28515625" style="32" customWidth="1"/>
    <col min="11295" max="11295" width="11" style="32" customWidth="1"/>
    <col min="11296" max="11296" width="9.5703125" style="32" customWidth="1"/>
    <col min="11297" max="11297" width="10.28515625" style="32" customWidth="1"/>
    <col min="11298" max="11298" width="10.85546875" style="32" customWidth="1"/>
    <col min="11299" max="11299" width="10.28515625" style="32" customWidth="1"/>
    <col min="11300" max="11300" width="12.28515625" style="32" customWidth="1"/>
    <col min="11301" max="11301" width="11" style="32" customWidth="1"/>
    <col min="11302" max="11310" width="9.140625" style="32" customWidth="1"/>
    <col min="11311" max="11311" width="13.7109375" style="32" customWidth="1"/>
    <col min="11312" max="11312" width="13.42578125" style="32" customWidth="1"/>
    <col min="11313" max="11313" width="14.7109375" style="32" customWidth="1"/>
    <col min="11314" max="11520" width="9.140625" style="32"/>
    <col min="11521" max="11521" width="2.42578125" style="32" customWidth="1"/>
    <col min="11522" max="11522" width="21.5703125" style="32" customWidth="1"/>
    <col min="11523" max="11523" width="11" style="32" customWidth="1"/>
    <col min="11524" max="11524" width="10.7109375" style="32" bestFit="1" customWidth="1"/>
    <col min="11525" max="11525" width="10.42578125" style="32" customWidth="1"/>
    <col min="11526" max="11526" width="10.7109375" style="32" customWidth="1"/>
    <col min="11527" max="11527" width="11.28515625" style="32" customWidth="1"/>
    <col min="11528" max="11528" width="12.28515625" style="32" customWidth="1"/>
    <col min="11529" max="11529" width="10.7109375" style="32" customWidth="1"/>
    <col min="11530" max="11530" width="11" style="32" customWidth="1"/>
    <col min="11531" max="11531" width="9.5703125" style="32" customWidth="1"/>
    <col min="11532" max="11532" width="11.140625" style="32" customWidth="1"/>
    <col min="11533" max="11542" width="12.5703125" style="32" customWidth="1"/>
    <col min="11543" max="11543" width="10.42578125" style="32" customWidth="1"/>
    <col min="11544" max="11544" width="10.140625" style="32" customWidth="1"/>
    <col min="11545" max="11545" width="10.42578125" style="32" bestFit="1" customWidth="1"/>
    <col min="11546" max="11546" width="9.42578125" style="32" customWidth="1"/>
    <col min="11547" max="11547" width="10.5703125" style="32" customWidth="1"/>
    <col min="11548" max="11549" width="10.140625" style="32" customWidth="1"/>
    <col min="11550" max="11550" width="12.28515625" style="32" customWidth="1"/>
    <col min="11551" max="11551" width="11" style="32" customWidth="1"/>
    <col min="11552" max="11552" width="9.5703125" style="32" customWidth="1"/>
    <col min="11553" max="11553" width="10.28515625" style="32" customWidth="1"/>
    <col min="11554" max="11554" width="10.85546875" style="32" customWidth="1"/>
    <col min="11555" max="11555" width="10.28515625" style="32" customWidth="1"/>
    <col min="11556" max="11556" width="12.28515625" style="32" customWidth="1"/>
    <col min="11557" max="11557" width="11" style="32" customWidth="1"/>
    <col min="11558" max="11566" width="9.140625" style="32" customWidth="1"/>
    <col min="11567" max="11567" width="13.7109375" style="32" customWidth="1"/>
    <col min="11568" max="11568" width="13.42578125" style="32" customWidth="1"/>
    <col min="11569" max="11569" width="14.7109375" style="32" customWidth="1"/>
    <col min="11570" max="11776" width="9.140625" style="32"/>
    <col min="11777" max="11777" width="2.42578125" style="32" customWidth="1"/>
    <col min="11778" max="11778" width="21.5703125" style="32" customWidth="1"/>
    <col min="11779" max="11779" width="11" style="32" customWidth="1"/>
    <col min="11780" max="11780" width="10.7109375" style="32" bestFit="1" customWidth="1"/>
    <col min="11781" max="11781" width="10.42578125" style="32" customWidth="1"/>
    <col min="11782" max="11782" width="10.7109375" style="32" customWidth="1"/>
    <col min="11783" max="11783" width="11.28515625" style="32" customWidth="1"/>
    <col min="11784" max="11784" width="12.28515625" style="32" customWidth="1"/>
    <col min="11785" max="11785" width="10.7109375" style="32" customWidth="1"/>
    <col min="11786" max="11786" width="11" style="32" customWidth="1"/>
    <col min="11787" max="11787" width="9.5703125" style="32" customWidth="1"/>
    <col min="11788" max="11788" width="11.140625" style="32" customWidth="1"/>
    <col min="11789" max="11798" width="12.5703125" style="32" customWidth="1"/>
    <col min="11799" max="11799" width="10.42578125" style="32" customWidth="1"/>
    <col min="11800" max="11800" width="10.140625" style="32" customWidth="1"/>
    <col min="11801" max="11801" width="10.42578125" style="32" bestFit="1" customWidth="1"/>
    <col min="11802" max="11802" width="9.42578125" style="32" customWidth="1"/>
    <col min="11803" max="11803" width="10.5703125" style="32" customWidth="1"/>
    <col min="11804" max="11805" width="10.140625" style="32" customWidth="1"/>
    <col min="11806" max="11806" width="12.28515625" style="32" customWidth="1"/>
    <col min="11807" max="11807" width="11" style="32" customWidth="1"/>
    <col min="11808" max="11808" width="9.5703125" style="32" customWidth="1"/>
    <col min="11809" max="11809" width="10.28515625" style="32" customWidth="1"/>
    <col min="11810" max="11810" width="10.85546875" style="32" customWidth="1"/>
    <col min="11811" max="11811" width="10.28515625" style="32" customWidth="1"/>
    <col min="11812" max="11812" width="12.28515625" style="32" customWidth="1"/>
    <col min="11813" max="11813" width="11" style="32" customWidth="1"/>
    <col min="11814" max="11822" width="9.140625" style="32" customWidth="1"/>
    <col min="11823" max="11823" width="13.7109375" style="32" customWidth="1"/>
    <col min="11824" max="11824" width="13.42578125" style="32" customWidth="1"/>
    <col min="11825" max="11825" width="14.7109375" style="32" customWidth="1"/>
    <col min="11826" max="12032" width="9.140625" style="32"/>
    <col min="12033" max="12033" width="2.42578125" style="32" customWidth="1"/>
    <col min="12034" max="12034" width="21.5703125" style="32" customWidth="1"/>
    <col min="12035" max="12035" width="11" style="32" customWidth="1"/>
    <col min="12036" max="12036" width="10.7109375" style="32" bestFit="1" customWidth="1"/>
    <col min="12037" max="12037" width="10.42578125" style="32" customWidth="1"/>
    <col min="12038" max="12038" width="10.7109375" style="32" customWidth="1"/>
    <col min="12039" max="12039" width="11.28515625" style="32" customWidth="1"/>
    <col min="12040" max="12040" width="12.28515625" style="32" customWidth="1"/>
    <col min="12041" max="12041" width="10.7109375" style="32" customWidth="1"/>
    <col min="12042" max="12042" width="11" style="32" customWidth="1"/>
    <col min="12043" max="12043" width="9.5703125" style="32" customWidth="1"/>
    <col min="12044" max="12044" width="11.140625" style="32" customWidth="1"/>
    <col min="12045" max="12054" width="12.5703125" style="32" customWidth="1"/>
    <col min="12055" max="12055" width="10.42578125" style="32" customWidth="1"/>
    <col min="12056" max="12056" width="10.140625" style="32" customWidth="1"/>
    <col min="12057" max="12057" width="10.42578125" style="32" bestFit="1" customWidth="1"/>
    <col min="12058" max="12058" width="9.42578125" style="32" customWidth="1"/>
    <col min="12059" max="12059" width="10.5703125" style="32" customWidth="1"/>
    <col min="12060" max="12061" width="10.140625" style="32" customWidth="1"/>
    <col min="12062" max="12062" width="12.28515625" style="32" customWidth="1"/>
    <col min="12063" max="12063" width="11" style="32" customWidth="1"/>
    <col min="12064" max="12064" width="9.5703125" style="32" customWidth="1"/>
    <col min="12065" max="12065" width="10.28515625" style="32" customWidth="1"/>
    <col min="12066" max="12066" width="10.85546875" style="32" customWidth="1"/>
    <col min="12067" max="12067" width="10.28515625" style="32" customWidth="1"/>
    <col min="12068" max="12068" width="12.28515625" style="32" customWidth="1"/>
    <col min="12069" max="12069" width="11" style="32" customWidth="1"/>
    <col min="12070" max="12078" width="9.140625" style="32" customWidth="1"/>
    <col min="12079" max="12079" width="13.7109375" style="32" customWidth="1"/>
    <col min="12080" max="12080" width="13.42578125" style="32" customWidth="1"/>
    <col min="12081" max="12081" width="14.7109375" style="32" customWidth="1"/>
    <col min="12082" max="12288" width="9.140625" style="32"/>
    <col min="12289" max="12289" width="2.42578125" style="32" customWidth="1"/>
    <col min="12290" max="12290" width="21.5703125" style="32" customWidth="1"/>
    <col min="12291" max="12291" width="11" style="32" customWidth="1"/>
    <col min="12292" max="12292" width="10.7109375" style="32" bestFit="1" customWidth="1"/>
    <col min="12293" max="12293" width="10.42578125" style="32" customWidth="1"/>
    <col min="12294" max="12294" width="10.7109375" style="32" customWidth="1"/>
    <col min="12295" max="12295" width="11.28515625" style="32" customWidth="1"/>
    <col min="12296" max="12296" width="12.28515625" style="32" customWidth="1"/>
    <col min="12297" max="12297" width="10.7109375" style="32" customWidth="1"/>
    <col min="12298" max="12298" width="11" style="32" customWidth="1"/>
    <col min="12299" max="12299" width="9.5703125" style="32" customWidth="1"/>
    <col min="12300" max="12300" width="11.140625" style="32" customWidth="1"/>
    <col min="12301" max="12310" width="12.5703125" style="32" customWidth="1"/>
    <col min="12311" max="12311" width="10.42578125" style="32" customWidth="1"/>
    <col min="12312" max="12312" width="10.140625" style="32" customWidth="1"/>
    <col min="12313" max="12313" width="10.42578125" style="32" bestFit="1" customWidth="1"/>
    <col min="12314" max="12314" width="9.42578125" style="32" customWidth="1"/>
    <col min="12315" max="12315" width="10.5703125" style="32" customWidth="1"/>
    <col min="12316" max="12317" width="10.140625" style="32" customWidth="1"/>
    <col min="12318" max="12318" width="12.28515625" style="32" customWidth="1"/>
    <col min="12319" max="12319" width="11" style="32" customWidth="1"/>
    <col min="12320" max="12320" width="9.5703125" style="32" customWidth="1"/>
    <col min="12321" max="12321" width="10.28515625" style="32" customWidth="1"/>
    <col min="12322" max="12322" width="10.85546875" style="32" customWidth="1"/>
    <col min="12323" max="12323" width="10.28515625" style="32" customWidth="1"/>
    <col min="12324" max="12324" width="12.28515625" style="32" customWidth="1"/>
    <col min="12325" max="12325" width="11" style="32" customWidth="1"/>
    <col min="12326" max="12334" width="9.140625" style="32" customWidth="1"/>
    <col min="12335" max="12335" width="13.7109375" style="32" customWidth="1"/>
    <col min="12336" max="12336" width="13.42578125" style="32" customWidth="1"/>
    <col min="12337" max="12337" width="14.7109375" style="32" customWidth="1"/>
    <col min="12338" max="12544" width="9.140625" style="32"/>
    <col min="12545" max="12545" width="2.42578125" style="32" customWidth="1"/>
    <col min="12546" max="12546" width="21.5703125" style="32" customWidth="1"/>
    <col min="12547" max="12547" width="11" style="32" customWidth="1"/>
    <col min="12548" max="12548" width="10.7109375" style="32" bestFit="1" customWidth="1"/>
    <col min="12549" max="12549" width="10.42578125" style="32" customWidth="1"/>
    <col min="12550" max="12550" width="10.7109375" style="32" customWidth="1"/>
    <col min="12551" max="12551" width="11.28515625" style="32" customWidth="1"/>
    <col min="12552" max="12552" width="12.28515625" style="32" customWidth="1"/>
    <col min="12553" max="12553" width="10.7109375" style="32" customWidth="1"/>
    <col min="12554" max="12554" width="11" style="32" customWidth="1"/>
    <col min="12555" max="12555" width="9.5703125" style="32" customWidth="1"/>
    <col min="12556" max="12556" width="11.140625" style="32" customWidth="1"/>
    <col min="12557" max="12566" width="12.5703125" style="32" customWidth="1"/>
    <col min="12567" max="12567" width="10.42578125" style="32" customWidth="1"/>
    <col min="12568" max="12568" width="10.140625" style="32" customWidth="1"/>
    <col min="12569" max="12569" width="10.42578125" style="32" bestFit="1" customWidth="1"/>
    <col min="12570" max="12570" width="9.42578125" style="32" customWidth="1"/>
    <col min="12571" max="12571" width="10.5703125" style="32" customWidth="1"/>
    <col min="12572" max="12573" width="10.140625" style="32" customWidth="1"/>
    <col min="12574" max="12574" width="12.28515625" style="32" customWidth="1"/>
    <col min="12575" max="12575" width="11" style="32" customWidth="1"/>
    <col min="12576" max="12576" width="9.5703125" style="32" customWidth="1"/>
    <col min="12577" max="12577" width="10.28515625" style="32" customWidth="1"/>
    <col min="12578" max="12578" width="10.85546875" style="32" customWidth="1"/>
    <col min="12579" max="12579" width="10.28515625" style="32" customWidth="1"/>
    <col min="12580" max="12580" width="12.28515625" style="32" customWidth="1"/>
    <col min="12581" max="12581" width="11" style="32" customWidth="1"/>
    <col min="12582" max="12590" width="9.140625" style="32" customWidth="1"/>
    <col min="12591" max="12591" width="13.7109375" style="32" customWidth="1"/>
    <col min="12592" max="12592" width="13.42578125" style="32" customWidth="1"/>
    <col min="12593" max="12593" width="14.7109375" style="32" customWidth="1"/>
    <col min="12594" max="12800" width="9.140625" style="32"/>
    <col min="12801" max="12801" width="2.42578125" style="32" customWidth="1"/>
    <col min="12802" max="12802" width="21.5703125" style="32" customWidth="1"/>
    <col min="12803" max="12803" width="11" style="32" customWidth="1"/>
    <col min="12804" max="12804" width="10.7109375" style="32" bestFit="1" customWidth="1"/>
    <col min="12805" max="12805" width="10.42578125" style="32" customWidth="1"/>
    <col min="12806" max="12806" width="10.7109375" style="32" customWidth="1"/>
    <col min="12807" max="12807" width="11.28515625" style="32" customWidth="1"/>
    <col min="12808" max="12808" width="12.28515625" style="32" customWidth="1"/>
    <col min="12809" max="12809" width="10.7109375" style="32" customWidth="1"/>
    <col min="12810" max="12810" width="11" style="32" customWidth="1"/>
    <col min="12811" max="12811" width="9.5703125" style="32" customWidth="1"/>
    <col min="12812" max="12812" width="11.140625" style="32" customWidth="1"/>
    <col min="12813" max="12822" width="12.5703125" style="32" customWidth="1"/>
    <col min="12823" max="12823" width="10.42578125" style="32" customWidth="1"/>
    <col min="12824" max="12824" width="10.140625" style="32" customWidth="1"/>
    <col min="12825" max="12825" width="10.42578125" style="32" bestFit="1" customWidth="1"/>
    <col min="12826" max="12826" width="9.42578125" style="32" customWidth="1"/>
    <col min="12827" max="12827" width="10.5703125" style="32" customWidth="1"/>
    <col min="12828" max="12829" width="10.140625" style="32" customWidth="1"/>
    <col min="12830" max="12830" width="12.28515625" style="32" customWidth="1"/>
    <col min="12831" max="12831" width="11" style="32" customWidth="1"/>
    <col min="12832" max="12832" width="9.5703125" style="32" customWidth="1"/>
    <col min="12833" max="12833" width="10.28515625" style="32" customWidth="1"/>
    <col min="12834" max="12834" width="10.85546875" style="32" customWidth="1"/>
    <col min="12835" max="12835" width="10.28515625" style="32" customWidth="1"/>
    <col min="12836" max="12836" width="12.28515625" style="32" customWidth="1"/>
    <col min="12837" max="12837" width="11" style="32" customWidth="1"/>
    <col min="12838" max="12846" width="9.140625" style="32" customWidth="1"/>
    <col min="12847" max="12847" width="13.7109375" style="32" customWidth="1"/>
    <col min="12848" max="12848" width="13.42578125" style="32" customWidth="1"/>
    <col min="12849" max="12849" width="14.7109375" style="32" customWidth="1"/>
    <col min="12850" max="13056" width="9.140625" style="32"/>
    <col min="13057" max="13057" width="2.42578125" style="32" customWidth="1"/>
    <col min="13058" max="13058" width="21.5703125" style="32" customWidth="1"/>
    <col min="13059" max="13059" width="11" style="32" customWidth="1"/>
    <col min="13060" max="13060" width="10.7109375" style="32" bestFit="1" customWidth="1"/>
    <col min="13061" max="13061" width="10.42578125" style="32" customWidth="1"/>
    <col min="13062" max="13062" width="10.7109375" style="32" customWidth="1"/>
    <col min="13063" max="13063" width="11.28515625" style="32" customWidth="1"/>
    <col min="13064" max="13064" width="12.28515625" style="32" customWidth="1"/>
    <col min="13065" max="13065" width="10.7109375" style="32" customWidth="1"/>
    <col min="13066" max="13066" width="11" style="32" customWidth="1"/>
    <col min="13067" max="13067" width="9.5703125" style="32" customWidth="1"/>
    <col min="13068" max="13068" width="11.140625" style="32" customWidth="1"/>
    <col min="13069" max="13078" width="12.5703125" style="32" customWidth="1"/>
    <col min="13079" max="13079" width="10.42578125" style="32" customWidth="1"/>
    <col min="13080" max="13080" width="10.140625" style="32" customWidth="1"/>
    <col min="13081" max="13081" width="10.42578125" style="32" bestFit="1" customWidth="1"/>
    <col min="13082" max="13082" width="9.42578125" style="32" customWidth="1"/>
    <col min="13083" max="13083" width="10.5703125" style="32" customWidth="1"/>
    <col min="13084" max="13085" width="10.140625" style="32" customWidth="1"/>
    <col min="13086" max="13086" width="12.28515625" style="32" customWidth="1"/>
    <col min="13087" max="13087" width="11" style="32" customWidth="1"/>
    <col min="13088" max="13088" width="9.5703125" style="32" customWidth="1"/>
    <col min="13089" max="13089" width="10.28515625" style="32" customWidth="1"/>
    <col min="13090" max="13090" width="10.85546875" style="32" customWidth="1"/>
    <col min="13091" max="13091" width="10.28515625" style="32" customWidth="1"/>
    <col min="13092" max="13092" width="12.28515625" style="32" customWidth="1"/>
    <col min="13093" max="13093" width="11" style="32" customWidth="1"/>
    <col min="13094" max="13102" width="9.140625" style="32" customWidth="1"/>
    <col min="13103" max="13103" width="13.7109375" style="32" customWidth="1"/>
    <col min="13104" max="13104" width="13.42578125" style="32" customWidth="1"/>
    <col min="13105" max="13105" width="14.7109375" style="32" customWidth="1"/>
    <col min="13106" max="13312" width="9.140625" style="32"/>
    <col min="13313" max="13313" width="2.42578125" style="32" customWidth="1"/>
    <col min="13314" max="13314" width="21.5703125" style="32" customWidth="1"/>
    <col min="13315" max="13315" width="11" style="32" customWidth="1"/>
    <col min="13316" max="13316" width="10.7109375" style="32" bestFit="1" customWidth="1"/>
    <col min="13317" max="13317" width="10.42578125" style="32" customWidth="1"/>
    <col min="13318" max="13318" width="10.7109375" style="32" customWidth="1"/>
    <col min="13319" max="13319" width="11.28515625" style="32" customWidth="1"/>
    <col min="13320" max="13320" width="12.28515625" style="32" customWidth="1"/>
    <col min="13321" max="13321" width="10.7109375" style="32" customWidth="1"/>
    <col min="13322" max="13322" width="11" style="32" customWidth="1"/>
    <col min="13323" max="13323" width="9.5703125" style="32" customWidth="1"/>
    <col min="13324" max="13324" width="11.140625" style="32" customWidth="1"/>
    <col min="13325" max="13334" width="12.5703125" style="32" customWidth="1"/>
    <col min="13335" max="13335" width="10.42578125" style="32" customWidth="1"/>
    <col min="13336" max="13336" width="10.140625" style="32" customWidth="1"/>
    <col min="13337" max="13337" width="10.42578125" style="32" bestFit="1" customWidth="1"/>
    <col min="13338" max="13338" width="9.42578125" style="32" customWidth="1"/>
    <col min="13339" max="13339" width="10.5703125" style="32" customWidth="1"/>
    <col min="13340" max="13341" width="10.140625" style="32" customWidth="1"/>
    <col min="13342" max="13342" width="12.28515625" style="32" customWidth="1"/>
    <col min="13343" max="13343" width="11" style="32" customWidth="1"/>
    <col min="13344" max="13344" width="9.5703125" style="32" customWidth="1"/>
    <col min="13345" max="13345" width="10.28515625" style="32" customWidth="1"/>
    <col min="13346" max="13346" width="10.85546875" style="32" customWidth="1"/>
    <col min="13347" max="13347" width="10.28515625" style="32" customWidth="1"/>
    <col min="13348" max="13348" width="12.28515625" style="32" customWidth="1"/>
    <col min="13349" max="13349" width="11" style="32" customWidth="1"/>
    <col min="13350" max="13358" width="9.140625" style="32" customWidth="1"/>
    <col min="13359" max="13359" width="13.7109375" style="32" customWidth="1"/>
    <col min="13360" max="13360" width="13.42578125" style="32" customWidth="1"/>
    <col min="13361" max="13361" width="14.7109375" style="32" customWidth="1"/>
    <col min="13362" max="13568" width="9.140625" style="32"/>
    <col min="13569" max="13569" width="2.42578125" style="32" customWidth="1"/>
    <col min="13570" max="13570" width="21.5703125" style="32" customWidth="1"/>
    <col min="13571" max="13571" width="11" style="32" customWidth="1"/>
    <col min="13572" max="13572" width="10.7109375" style="32" bestFit="1" customWidth="1"/>
    <col min="13573" max="13573" width="10.42578125" style="32" customWidth="1"/>
    <col min="13574" max="13574" width="10.7109375" style="32" customWidth="1"/>
    <col min="13575" max="13575" width="11.28515625" style="32" customWidth="1"/>
    <col min="13576" max="13576" width="12.28515625" style="32" customWidth="1"/>
    <col min="13577" max="13577" width="10.7109375" style="32" customWidth="1"/>
    <col min="13578" max="13578" width="11" style="32" customWidth="1"/>
    <col min="13579" max="13579" width="9.5703125" style="32" customWidth="1"/>
    <col min="13580" max="13580" width="11.140625" style="32" customWidth="1"/>
    <col min="13581" max="13590" width="12.5703125" style="32" customWidth="1"/>
    <col min="13591" max="13591" width="10.42578125" style="32" customWidth="1"/>
    <col min="13592" max="13592" width="10.140625" style="32" customWidth="1"/>
    <col min="13593" max="13593" width="10.42578125" style="32" bestFit="1" customWidth="1"/>
    <col min="13594" max="13594" width="9.42578125" style="32" customWidth="1"/>
    <col min="13595" max="13595" width="10.5703125" style="32" customWidth="1"/>
    <col min="13596" max="13597" width="10.140625" style="32" customWidth="1"/>
    <col min="13598" max="13598" width="12.28515625" style="32" customWidth="1"/>
    <col min="13599" max="13599" width="11" style="32" customWidth="1"/>
    <col min="13600" max="13600" width="9.5703125" style="32" customWidth="1"/>
    <col min="13601" max="13601" width="10.28515625" style="32" customWidth="1"/>
    <col min="13602" max="13602" width="10.85546875" style="32" customWidth="1"/>
    <col min="13603" max="13603" width="10.28515625" style="32" customWidth="1"/>
    <col min="13604" max="13604" width="12.28515625" style="32" customWidth="1"/>
    <col min="13605" max="13605" width="11" style="32" customWidth="1"/>
    <col min="13606" max="13614" width="9.140625" style="32" customWidth="1"/>
    <col min="13615" max="13615" width="13.7109375" style="32" customWidth="1"/>
    <col min="13616" max="13616" width="13.42578125" style="32" customWidth="1"/>
    <col min="13617" max="13617" width="14.7109375" style="32" customWidth="1"/>
    <col min="13618" max="13824" width="9.140625" style="32"/>
    <col min="13825" max="13825" width="2.42578125" style="32" customWidth="1"/>
    <col min="13826" max="13826" width="21.5703125" style="32" customWidth="1"/>
    <col min="13827" max="13827" width="11" style="32" customWidth="1"/>
    <col min="13828" max="13828" width="10.7109375" style="32" bestFit="1" customWidth="1"/>
    <col min="13829" max="13829" width="10.42578125" style="32" customWidth="1"/>
    <col min="13830" max="13830" width="10.7109375" style="32" customWidth="1"/>
    <col min="13831" max="13831" width="11.28515625" style="32" customWidth="1"/>
    <col min="13832" max="13832" width="12.28515625" style="32" customWidth="1"/>
    <col min="13833" max="13833" width="10.7109375" style="32" customWidth="1"/>
    <col min="13834" max="13834" width="11" style="32" customWidth="1"/>
    <col min="13835" max="13835" width="9.5703125" style="32" customWidth="1"/>
    <col min="13836" max="13836" width="11.140625" style="32" customWidth="1"/>
    <col min="13837" max="13846" width="12.5703125" style="32" customWidth="1"/>
    <col min="13847" max="13847" width="10.42578125" style="32" customWidth="1"/>
    <col min="13848" max="13848" width="10.140625" style="32" customWidth="1"/>
    <col min="13849" max="13849" width="10.42578125" style="32" bestFit="1" customWidth="1"/>
    <col min="13850" max="13850" width="9.42578125" style="32" customWidth="1"/>
    <col min="13851" max="13851" width="10.5703125" style="32" customWidth="1"/>
    <col min="13852" max="13853" width="10.140625" style="32" customWidth="1"/>
    <col min="13854" max="13854" width="12.28515625" style="32" customWidth="1"/>
    <col min="13855" max="13855" width="11" style="32" customWidth="1"/>
    <col min="13856" max="13856" width="9.5703125" style="32" customWidth="1"/>
    <col min="13857" max="13857" width="10.28515625" style="32" customWidth="1"/>
    <col min="13858" max="13858" width="10.85546875" style="32" customWidth="1"/>
    <col min="13859" max="13859" width="10.28515625" style="32" customWidth="1"/>
    <col min="13860" max="13860" width="12.28515625" style="32" customWidth="1"/>
    <col min="13861" max="13861" width="11" style="32" customWidth="1"/>
    <col min="13862" max="13870" width="9.140625" style="32" customWidth="1"/>
    <col min="13871" max="13871" width="13.7109375" style="32" customWidth="1"/>
    <col min="13872" max="13872" width="13.42578125" style="32" customWidth="1"/>
    <col min="13873" max="13873" width="14.7109375" style="32" customWidth="1"/>
    <col min="13874" max="14080" width="9.140625" style="32"/>
    <col min="14081" max="14081" width="2.42578125" style="32" customWidth="1"/>
    <col min="14082" max="14082" width="21.5703125" style="32" customWidth="1"/>
    <col min="14083" max="14083" width="11" style="32" customWidth="1"/>
    <col min="14084" max="14084" width="10.7109375" style="32" bestFit="1" customWidth="1"/>
    <col min="14085" max="14085" width="10.42578125" style="32" customWidth="1"/>
    <col min="14086" max="14086" width="10.7109375" style="32" customWidth="1"/>
    <col min="14087" max="14087" width="11.28515625" style="32" customWidth="1"/>
    <col min="14088" max="14088" width="12.28515625" style="32" customWidth="1"/>
    <col min="14089" max="14089" width="10.7109375" style="32" customWidth="1"/>
    <col min="14090" max="14090" width="11" style="32" customWidth="1"/>
    <col min="14091" max="14091" width="9.5703125" style="32" customWidth="1"/>
    <col min="14092" max="14092" width="11.140625" style="32" customWidth="1"/>
    <col min="14093" max="14102" width="12.5703125" style="32" customWidth="1"/>
    <col min="14103" max="14103" width="10.42578125" style="32" customWidth="1"/>
    <col min="14104" max="14104" width="10.140625" style="32" customWidth="1"/>
    <col min="14105" max="14105" width="10.42578125" style="32" bestFit="1" customWidth="1"/>
    <col min="14106" max="14106" width="9.42578125" style="32" customWidth="1"/>
    <col min="14107" max="14107" width="10.5703125" style="32" customWidth="1"/>
    <col min="14108" max="14109" width="10.140625" style="32" customWidth="1"/>
    <col min="14110" max="14110" width="12.28515625" style="32" customWidth="1"/>
    <col min="14111" max="14111" width="11" style="32" customWidth="1"/>
    <col min="14112" max="14112" width="9.5703125" style="32" customWidth="1"/>
    <col min="14113" max="14113" width="10.28515625" style="32" customWidth="1"/>
    <col min="14114" max="14114" width="10.85546875" style="32" customWidth="1"/>
    <col min="14115" max="14115" width="10.28515625" style="32" customWidth="1"/>
    <col min="14116" max="14116" width="12.28515625" style="32" customWidth="1"/>
    <col min="14117" max="14117" width="11" style="32" customWidth="1"/>
    <col min="14118" max="14126" width="9.140625" style="32" customWidth="1"/>
    <col min="14127" max="14127" width="13.7109375" style="32" customWidth="1"/>
    <col min="14128" max="14128" width="13.42578125" style="32" customWidth="1"/>
    <col min="14129" max="14129" width="14.7109375" style="32" customWidth="1"/>
    <col min="14130" max="14336" width="9.140625" style="32"/>
    <col min="14337" max="14337" width="2.42578125" style="32" customWidth="1"/>
    <col min="14338" max="14338" width="21.5703125" style="32" customWidth="1"/>
    <col min="14339" max="14339" width="11" style="32" customWidth="1"/>
    <col min="14340" max="14340" width="10.7109375" style="32" bestFit="1" customWidth="1"/>
    <col min="14341" max="14341" width="10.42578125" style="32" customWidth="1"/>
    <col min="14342" max="14342" width="10.7109375" style="32" customWidth="1"/>
    <col min="14343" max="14343" width="11.28515625" style="32" customWidth="1"/>
    <col min="14344" max="14344" width="12.28515625" style="32" customWidth="1"/>
    <col min="14345" max="14345" width="10.7109375" style="32" customWidth="1"/>
    <col min="14346" max="14346" width="11" style="32" customWidth="1"/>
    <col min="14347" max="14347" width="9.5703125" style="32" customWidth="1"/>
    <col min="14348" max="14348" width="11.140625" style="32" customWidth="1"/>
    <col min="14349" max="14358" width="12.5703125" style="32" customWidth="1"/>
    <col min="14359" max="14359" width="10.42578125" style="32" customWidth="1"/>
    <col min="14360" max="14360" width="10.140625" style="32" customWidth="1"/>
    <col min="14361" max="14361" width="10.42578125" style="32" bestFit="1" customWidth="1"/>
    <col min="14362" max="14362" width="9.42578125" style="32" customWidth="1"/>
    <col min="14363" max="14363" width="10.5703125" style="32" customWidth="1"/>
    <col min="14364" max="14365" width="10.140625" style="32" customWidth="1"/>
    <col min="14366" max="14366" width="12.28515625" style="32" customWidth="1"/>
    <col min="14367" max="14367" width="11" style="32" customWidth="1"/>
    <col min="14368" max="14368" width="9.5703125" style="32" customWidth="1"/>
    <col min="14369" max="14369" width="10.28515625" style="32" customWidth="1"/>
    <col min="14370" max="14370" width="10.85546875" style="32" customWidth="1"/>
    <col min="14371" max="14371" width="10.28515625" style="32" customWidth="1"/>
    <col min="14372" max="14372" width="12.28515625" style="32" customWidth="1"/>
    <col min="14373" max="14373" width="11" style="32" customWidth="1"/>
    <col min="14374" max="14382" width="9.140625" style="32" customWidth="1"/>
    <col min="14383" max="14383" width="13.7109375" style="32" customWidth="1"/>
    <col min="14384" max="14384" width="13.42578125" style="32" customWidth="1"/>
    <col min="14385" max="14385" width="14.7109375" style="32" customWidth="1"/>
    <col min="14386" max="14592" width="9.140625" style="32"/>
    <col min="14593" max="14593" width="2.42578125" style="32" customWidth="1"/>
    <col min="14594" max="14594" width="21.5703125" style="32" customWidth="1"/>
    <col min="14595" max="14595" width="11" style="32" customWidth="1"/>
    <col min="14596" max="14596" width="10.7109375" style="32" bestFit="1" customWidth="1"/>
    <col min="14597" max="14597" width="10.42578125" style="32" customWidth="1"/>
    <col min="14598" max="14598" width="10.7109375" style="32" customWidth="1"/>
    <col min="14599" max="14599" width="11.28515625" style="32" customWidth="1"/>
    <col min="14600" max="14600" width="12.28515625" style="32" customWidth="1"/>
    <col min="14601" max="14601" width="10.7109375" style="32" customWidth="1"/>
    <col min="14602" max="14602" width="11" style="32" customWidth="1"/>
    <col min="14603" max="14603" width="9.5703125" style="32" customWidth="1"/>
    <col min="14604" max="14604" width="11.140625" style="32" customWidth="1"/>
    <col min="14605" max="14614" width="12.5703125" style="32" customWidth="1"/>
    <col min="14615" max="14615" width="10.42578125" style="32" customWidth="1"/>
    <col min="14616" max="14616" width="10.140625" style="32" customWidth="1"/>
    <col min="14617" max="14617" width="10.42578125" style="32" bestFit="1" customWidth="1"/>
    <col min="14618" max="14618" width="9.42578125" style="32" customWidth="1"/>
    <col min="14619" max="14619" width="10.5703125" style="32" customWidth="1"/>
    <col min="14620" max="14621" width="10.140625" style="32" customWidth="1"/>
    <col min="14622" max="14622" width="12.28515625" style="32" customWidth="1"/>
    <col min="14623" max="14623" width="11" style="32" customWidth="1"/>
    <col min="14624" max="14624" width="9.5703125" style="32" customWidth="1"/>
    <col min="14625" max="14625" width="10.28515625" style="32" customWidth="1"/>
    <col min="14626" max="14626" width="10.85546875" style="32" customWidth="1"/>
    <col min="14627" max="14627" width="10.28515625" style="32" customWidth="1"/>
    <col min="14628" max="14628" width="12.28515625" style="32" customWidth="1"/>
    <col min="14629" max="14629" width="11" style="32" customWidth="1"/>
    <col min="14630" max="14638" width="9.140625" style="32" customWidth="1"/>
    <col min="14639" max="14639" width="13.7109375" style="32" customWidth="1"/>
    <col min="14640" max="14640" width="13.42578125" style="32" customWidth="1"/>
    <col min="14641" max="14641" width="14.7109375" style="32" customWidth="1"/>
    <col min="14642" max="14848" width="9.140625" style="32"/>
    <col min="14849" max="14849" width="2.42578125" style="32" customWidth="1"/>
    <col min="14850" max="14850" width="21.5703125" style="32" customWidth="1"/>
    <col min="14851" max="14851" width="11" style="32" customWidth="1"/>
    <col min="14852" max="14852" width="10.7109375" style="32" bestFit="1" customWidth="1"/>
    <col min="14853" max="14853" width="10.42578125" style="32" customWidth="1"/>
    <col min="14854" max="14854" width="10.7109375" style="32" customWidth="1"/>
    <col min="14855" max="14855" width="11.28515625" style="32" customWidth="1"/>
    <col min="14856" max="14856" width="12.28515625" style="32" customWidth="1"/>
    <col min="14857" max="14857" width="10.7109375" style="32" customWidth="1"/>
    <col min="14858" max="14858" width="11" style="32" customWidth="1"/>
    <col min="14859" max="14859" width="9.5703125" style="32" customWidth="1"/>
    <col min="14860" max="14860" width="11.140625" style="32" customWidth="1"/>
    <col min="14861" max="14870" width="12.5703125" style="32" customWidth="1"/>
    <col min="14871" max="14871" width="10.42578125" style="32" customWidth="1"/>
    <col min="14872" max="14872" width="10.140625" style="32" customWidth="1"/>
    <col min="14873" max="14873" width="10.42578125" style="32" bestFit="1" customWidth="1"/>
    <col min="14874" max="14874" width="9.42578125" style="32" customWidth="1"/>
    <col min="14875" max="14875" width="10.5703125" style="32" customWidth="1"/>
    <col min="14876" max="14877" width="10.140625" style="32" customWidth="1"/>
    <col min="14878" max="14878" width="12.28515625" style="32" customWidth="1"/>
    <col min="14879" max="14879" width="11" style="32" customWidth="1"/>
    <col min="14880" max="14880" width="9.5703125" style="32" customWidth="1"/>
    <col min="14881" max="14881" width="10.28515625" style="32" customWidth="1"/>
    <col min="14882" max="14882" width="10.85546875" style="32" customWidth="1"/>
    <col min="14883" max="14883" width="10.28515625" style="32" customWidth="1"/>
    <col min="14884" max="14884" width="12.28515625" style="32" customWidth="1"/>
    <col min="14885" max="14885" width="11" style="32" customWidth="1"/>
    <col min="14886" max="14894" width="9.140625" style="32" customWidth="1"/>
    <col min="14895" max="14895" width="13.7109375" style="32" customWidth="1"/>
    <col min="14896" max="14896" width="13.42578125" style="32" customWidth="1"/>
    <col min="14897" max="14897" width="14.7109375" style="32" customWidth="1"/>
    <col min="14898" max="15104" width="9.140625" style="32"/>
    <col min="15105" max="15105" width="2.42578125" style="32" customWidth="1"/>
    <col min="15106" max="15106" width="21.5703125" style="32" customWidth="1"/>
    <col min="15107" max="15107" width="11" style="32" customWidth="1"/>
    <col min="15108" max="15108" width="10.7109375" style="32" bestFit="1" customWidth="1"/>
    <col min="15109" max="15109" width="10.42578125" style="32" customWidth="1"/>
    <col min="15110" max="15110" width="10.7109375" style="32" customWidth="1"/>
    <col min="15111" max="15111" width="11.28515625" style="32" customWidth="1"/>
    <col min="15112" max="15112" width="12.28515625" style="32" customWidth="1"/>
    <col min="15113" max="15113" width="10.7109375" style="32" customWidth="1"/>
    <col min="15114" max="15114" width="11" style="32" customWidth="1"/>
    <col min="15115" max="15115" width="9.5703125" style="32" customWidth="1"/>
    <col min="15116" max="15116" width="11.140625" style="32" customWidth="1"/>
    <col min="15117" max="15126" width="12.5703125" style="32" customWidth="1"/>
    <col min="15127" max="15127" width="10.42578125" style="32" customWidth="1"/>
    <col min="15128" max="15128" width="10.140625" style="32" customWidth="1"/>
    <col min="15129" max="15129" width="10.42578125" style="32" bestFit="1" customWidth="1"/>
    <col min="15130" max="15130" width="9.42578125" style="32" customWidth="1"/>
    <col min="15131" max="15131" width="10.5703125" style="32" customWidth="1"/>
    <col min="15132" max="15133" width="10.140625" style="32" customWidth="1"/>
    <col min="15134" max="15134" width="12.28515625" style="32" customWidth="1"/>
    <col min="15135" max="15135" width="11" style="32" customWidth="1"/>
    <col min="15136" max="15136" width="9.5703125" style="32" customWidth="1"/>
    <col min="15137" max="15137" width="10.28515625" style="32" customWidth="1"/>
    <col min="15138" max="15138" width="10.85546875" style="32" customWidth="1"/>
    <col min="15139" max="15139" width="10.28515625" style="32" customWidth="1"/>
    <col min="15140" max="15140" width="12.28515625" style="32" customWidth="1"/>
    <col min="15141" max="15141" width="11" style="32" customWidth="1"/>
    <col min="15142" max="15150" width="9.140625" style="32" customWidth="1"/>
    <col min="15151" max="15151" width="13.7109375" style="32" customWidth="1"/>
    <col min="15152" max="15152" width="13.42578125" style="32" customWidth="1"/>
    <col min="15153" max="15153" width="14.7109375" style="32" customWidth="1"/>
    <col min="15154" max="15360" width="9.140625" style="32"/>
    <col min="15361" max="15361" width="2.42578125" style="32" customWidth="1"/>
    <col min="15362" max="15362" width="21.5703125" style="32" customWidth="1"/>
    <col min="15363" max="15363" width="11" style="32" customWidth="1"/>
    <col min="15364" max="15364" width="10.7109375" style="32" bestFit="1" customWidth="1"/>
    <col min="15365" max="15365" width="10.42578125" style="32" customWidth="1"/>
    <col min="15366" max="15366" width="10.7109375" style="32" customWidth="1"/>
    <col min="15367" max="15367" width="11.28515625" style="32" customWidth="1"/>
    <col min="15368" max="15368" width="12.28515625" style="32" customWidth="1"/>
    <col min="15369" max="15369" width="10.7109375" style="32" customWidth="1"/>
    <col min="15370" max="15370" width="11" style="32" customWidth="1"/>
    <col min="15371" max="15371" width="9.5703125" style="32" customWidth="1"/>
    <col min="15372" max="15372" width="11.140625" style="32" customWidth="1"/>
    <col min="15373" max="15382" width="12.5703125" style="32" customWidth="1"/>
    <col min="15383" max="15383" width="10.42578125" style="32" customWidth="1"/>
    <col min="15384" max="15384" width="10.140625" style="32" customWidth="1"/>
    <col min="15385" max="15385" width="10.42578125" style="32" bestFit="1" customWidth="1"/>
    <col min="15386" max="15386" width="9.42578125" style="32" customWidth="1"/>
    <col min="15387" max="15387" width="10.5703125" style="32" customWidth="1"/>
    <col min="15388" max="15389" width="10.140625" style="32" customWidth="1"/>
    <col min="15390" max="15390" width="12.28515625" style="32" customWidth="1"/>
    <col min="15391" max="15391" width="11" style="32" customWidth="1"/>
    <col min="15392" max="15392" width="9.5703125" style="32" customWidth="1"/>
    <col min="15393" max="15393" width="10.28515625" style="32" customWidth="1"/>
    <col min="15394" max="15394" width="10.85546875" style="32" customWidth="1"/>
    <col min="15395" max="15395" width="10.28515625" style="32" customWidth="1"/>
    <col min="15396" max="15396" width="12.28515625" style="32" customWidth="1"/>
    <col min="15397" max="15397" width="11" style="32" customWidth="1"/>
    <col min="15398" max="15406" width="9.140625" style="32" customWidth="1"/>
    <col min="15407" max="15407" width="13.7109375" style="32" customWidth="1"/>
    <col min="15408" max="15408" width="13.42578125" style="32" customWidth="1"/>
    <col min="15409" max="15409" width="14.7109375" style="32" customWidth="1"/>
    <col min="15410" max="15616" width="9.140625" style="32"/>
    <col min="15617" max="15617" width="2.42578125" style="32" customWidth="1"/>
    <col min="15618" max="15618" width="21.5703125" style="32" customWidth="1"/>
    <col min="15619" max="15619" width="11" style="32" customWidth="1"/>
    <col min="15620" max="15620" width="10.7109375" style="32" bestFit="1" customWidth="1"/>
    <col min="15621" max="15621" width="10.42578125" style="32" customWidth="1"/>
    <col min="15622" max="15622" width="10.7109375" style="32" customWidth="1"/>
    <col min="15623" max="15623" width="11.28515625" style="32" customWidth="1"/>
    <col min="15624" max="15624" width="12.28515625" style="32" customWidth="1"/>
    <col min="15625" max="15625" width="10.7109375" style="32" customWidth="1"/>
    <col min="15626" max="15626" width="11" style="32" customWidth="1"/>
    <col min="15627" max="15627" width="9.5703125" style="32" customWidth="1"/>
    <col min="15628" max="15628" width="11.140625" style="32" customWidth="1"/>
    <col min="15629" max="15638" width="12.5703125" style="32" customWidth="1"/>
    <col min="15639" max="15639" width="10.42578125" style="32" customWidth="1"/>
    <col min="15640" max="15640" width="10.140625" style="32" customWidth="1"/>
    <col min="15641" max="15641" width="10.42578125" style="32" bestFit="1" customWidth="1"/>
    <col min="15642" max="15642" width="9.42578125" style="32" customWidth="1"/>
    <col min="15643" max="15643" width="10.5703125" style="32" customWidth="1"/>
    <col min="15644" max="15645" width="10.140625" style="32" customWidth="1"/>
    <col min="15646" max="15646" width="12.28515625" style="32" customWidth="1"/>
    <col min="15647" max="15647" width="11" style="32" customWidth="1"/>
    <col min="15648" max="15648" width="9.5703125" style="32" customWidth="1"/>
    <col min="15649" max="15649" width="10.28515625" style="32" customWidth="1"/>
    <col min="15650" max="15650" width="10.85546875" style="32" customWidth="1"/>
    <col min="15651" max="15651" width="10.28515625" style="32" customWidth="1"/>
    <col min="15652" max="15652" width="12.28515625" style="32" customWidth="1"/>
    <col min="15653" max="15653" width="11" style="32" customWidth="1"/>
    <col min="15654" max="15662" width="9.140625" style="32" customWidth="1"/>
    <col min="15663" max="15663" width="13.7109375" style="32" customWidth="1"/>
    <col min="15664" max="15664" width="13.42578125" style="32" customWidth="1"/>
    <col min="15665" max="15665" width="14.7109375" style="32" customWidth="1"/>
    <col min="15666" max="15872" width="9.140625" style="32"/>
    <col min="15873" max="15873" width="2.42578125" style="32" customWidth="1"/>
    <col min="15874" max="15874" width="21.5703125" style="32" customWidth="1"/>
    <col min="15875" max="15875" width="11" style="32" customWidth="1"/>
    <col min="15876" max="15876" width="10.7109375" style="32" bestFit="1" customWidth="1"/>
    <col min="15877" max="15877" width="10.42578125" style="32" customWidth="1"/>
    <col min="15878" max="15878" width="10.7109375" style="32" customWidth="1"/>
    <col min="15879" max="15879" width="11.28515625" style="32" customWidth="1"/>
    <col min="15880" max="15880" width="12.28515625" style="32" customWidth="1"/>
    <col min="15881" max="15881" width="10.7109375" style="32" customWidth="1"/>
    <col min="15882" max="15882" width="11" style="32" customWidth="1"/>
    <col min="15883" max="15883" width="9.5703125" style="32" customWidth="1"/>
    <col min="15884" max="15884" width="11.140625" style="32" customWidth="1"/>
    <col min="15885" max="15894" width="12.5703125" style="32" customWidth="1"/>
    <col min="15895" max="15895" width="10.42578125" style="32" customWidth="1"/>
    <col min="15896" max="15896" width="10.140625" style="32" customWidth="1"/>
    <col min="15897" max="15897" width="10.42578125" style="32" bestFit="1" customWidth="1"/>
    <col min="15898" max="15898" width="9.42578125" style="32" customWidth="1"/>
    <col min="15899" max="15899" width="10.5703125" style="32" customWidth="1"/>
    <col min="15900" max="15901" width="10.140625" style="32" customWidth="1"/>
    <col min="15902" max="15902" width="12.28515625" style="32" customWidth="1"/>
    <col min="15903" max="15903" width="11" style="32" customWidth="1"/>
    <col min="15904" max="15904" width="9.5703125" style="32" customWidth="1"/>
    <col min="15905" max="15905" width="10.28515625" style="32" customWidth="1"/>
    <col min="15906" max="15906" width="10.85546875" style="32" customWidth="1"/>
    <col min="15907" max="15907" width="10.28515625" style="32" customWidth="1"/>
    <col min="15908" max="15908" width="12.28515625" style="32" customWidth="1"/>
    <col min="15909" max="15909" width="11" style="32" customWidth="1"/>
    <col min="15910" max="15918" width="9.140625" style="32" customWidth="1"/>
    <col min="15919" max="15919" width="13.7109375" style="32" customWidth="1"/>
    <col min="15920" max="15920" width="13.42578125" style="32" customWidth="1"/>
    <col min="15921" max="15921" width="14.7109375" style="32" customWidth="1"/>
    <col min="15922" max="16128" width="9.140625" style="32"/>
    <col min="16129" max="16129" width="2.42578125" style="32" customWidth="1"/>
    <col min="16130" max="16130" width="21.5703125" style="32" customWidth="1"/>
    <col min="16131" max="16131" width="11" style="32" customWidth="1"/>
    <col min="16132" max="16132" width="10.7109375" style="32" bestFit="1" customWidth="1"/>
    <col min="16133" max="16133" width="10.42578125" style="32" customWidth="1"/>
    <col min="16134" max="16134" width="10.7109375" style="32" customWidth="1"/>
    <col min="16135" max="16135" width="11.28515625" style="32" customWidth="1"/>
    <col min="16136" max="16136" width="12.28515625" style="32" customWidth="1"/>
    <col min="16137" max="16137" width="10.7109375" style="32" customWidth="1"/>
    <col min="16138" max="16138" width="11" style="32" customWidth="1"/>
    <col min="16139" max="16139" width="9.5703125" style="32" customWidth="1"/>
    <col min="16140" max="16140" width="11.140625" style="32" customWidth="1"/>
    <col min="16141" max="16150" width="12.5703125" style="32" customWidth="1"/>
    <col min="16151" max="16151" width="10.42578125" style="32" customWidth="1"/>
    <col min="16152" max="16152" width="10.140625" style="32" customWidth="1"/>
    <col min="16153" max="16153" width="10.42578125" style="32" bestFit="1" customWidth="1"/>
    <col min="16154" max="16154" width="9.42578125" style="32" customWidth="1"/>
    <col min="16155" max="16155" width="10.5703125" style="32" customWidth="1"/>
    <col min="16156" max="16157" width="10.140625" style="32" customWidth="1"/>
    <col min="16158" max="16158" width="12.28515625" style="32" customWidth="1"/>
    <col min="16159" max="16159" width="11" style="32" customWidth="1"/>
    <col min="16160" max="16160" width="9.5703125" style="32" customWidth="1"/>
    <col min="16161" max="16161" width="10.28515625" style="32" customWidth="1"/>
    <col min="16162" max="16162" width="10.85546875" style="32" customWidth="1"/>
    <col min="16163" max="16163" width="10.28515625" style="32" customWidth="1"/>
    <col min="16164" max="16164" width="12.28515625" style="32" customWidth="1"/>
    <col min="16165" max="16165" width="11" style="32" customWidth="1"/>
    <col min="16166" max="16174" width="9.140625" style="32" customWidth="1"/>
    <col min="16175" max="16175" width="13.7109375" style="32" customWidth="1"/>
    <col min="16176" max="16176" width="13.42578125" style="32" customWidth="1"/>
    <col min="16177" max="16177" width="14.7109375" style="32" customWidth="1"/>
    <col min="16178" max="16384" width="9.140625" style="32"/>
  </cols>
  <sheetData>
    <row r="1" spans="1:49" ht="21.75" x14ac:dyDescent="0.3">
      <c r="A1" s="30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  <c r="N1" s="31"/>
      <c r="O1" s="31"/>
      <c r="P1" s="31"/>
      <c r="Q1" s="31"/>
      <c r="R1" s="31"/>
    </row>
    <row r="2" spans="1:49" ht="15" customHeight="1" x14ac:dyDescent="0.25">
      <c r="A2" s="33" t="s">
        <v>76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5"/>
      <c r="N2" s="35"/>
      <c r="O2" s="35"/>
      <c r="P2" s="35"/>
      <c r="Q2" s="35"/>
      <c r="R2" s="35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 t="s">
        <v>4</v>
      </c>
      <c r="AJ2" s="37"/>
      <c r="AU2" s="38"/>
      <c r="AV2" s="38"/>
      <c r="AW2" s="38"/>
    </row>
    <row r="3" spans="1:49" ht="8.1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U3" s="40"/>
      <c r="AV3" s="40"/>
      <c r="AW3" s="40"/>
    </row>
    <row r="4" spans="1:49" ht="10.5" customHeight="1" x14ac:dyDescent="0.15">
      <c r="A4" s="41" t="s">
        <v>77</v>
      </c>
      <c r="B4" s="42" t="s">
        <v>78</v>
      </c>
      <c r="C4" s="43" t="s">
        <v>79</v>
      </c>
      <c r="D4" s="43"/>
      <c r="E4" s="43"/>
      <c r="F4" s="43"/>
      <c r="G4" s="43"/>
      <c r="H4" s="43" t="s">
        <v>71</v>
      </c>
      <c r="I4" s="43"/>
      <c r="J4" s="43"/>
      <c r="K4" s="43"/>
      <c r="L4" s="43"/>
      <c r="M4" s="43" t="s">
        <v>80</v>
      </c>
      <c r="N4" s="43"/>
      <c r="O4" s="43"/>
      <c r="P4" s="43"/>
      <c r="Q4" s="43"/>
      <c r="R4" s="43" t="s">
        <v>64</v>
      </c>
      <c r="S4" s="43"/>
      <c r="T4" s="43"/>
      <c r="U4" s="43"/>
      <c r="V4" s="43"/>
      <c r="W4" s="44" t="s">
        <v>81</v>
      </c>
      <c r="X4" s="45"/>
      <c r="Y4" s="45"/>
      <c r="Z4" s="45"/>
      <c r="AA4" s="46"/>
      <c r="AB4" s="41" t="s">
        <v>82</v>
      </c>
      <c r="AC4" s="41" t="s">
        <v>83</v>
      </c>
      <c r="AD4" s="41" t="s">
        <v>84</v>
      </c>
      <c r="AE4" s="41" t="s">
        <v>85</v>
      </c>
      <c r="AF4" s="41" t="s">
        <v>86</v>
      </c>
      <c r="AG4" s="41" t="s">
        <v>87</v>
      </c>
      <c r="AH4" s="41" t="s">
        <v>88</v>
      </c>
      <c r="AI4" s="41" t="s">
        <v>89</v>
      </c>
      <c r="AJ4" s="41" t="s">
        <v>12</v>
      </c>
      <c r="AU4" s="40"/>
      <c r="AV4" s="40"/>
      <c r="AW4" s="40"/>
    </row>
    <row r="5" spans="1:49" ht="18" customHeight="1" x14ac:dyDescent="0.15">
      <c r="A5" s="47"/>
      <c r="B5" s="48"/>
      <c r="C5" s="42" t="s">
        <v>90</v>
      </c>
      <c r="D5" s="42" t="s">
        <v>91</v>
      </c>
      <c r="E5" s="42" t="s">
        <v>92</v>
      </c>
      <c r="F5" s="42" t="s">
        <v>93</v>
      </c>
      <c r="G5" s="42" t="s">
        <v>69</v>
      </c>
      <c r="H5" s="42" t="s">
        <v>90</v>
      </c>
      <c r="I5" s="42" t="s">
        <v>91</v>
      </c>
      <c r="J5" s="42" t="s">
        <v>92</v>
      </c>
      <c r="K5" s="42" t="s">
        <v>93</v>
      </c>
      <c r="L5" s="42" t="s">
        <v>69</v>
      </c>
      <c r="M5" s="42" t="s">
        <v>90</v>
      </c>
      <c r="N5" s="42" t="s">
        <v>91</v>
      </c>
      <c r="O5" s="42" t="s">
        <v>92</v>
      </c>
      <c r="P5" s="42" t="s">
        <v>93</v>
      </c>
      <c r="Q5" s="42" t="s">
        <v>69</v>
      </c>
      <c r="R5" s="42" t="s">
        <v>90</v>
      </c>
      <c r="S5" s="42" t="s">
        <v>91</v>
      </c>
      <c r="T5" s="42" t="s">
        <v>92</v>
      </c>
      <c r="U5" s="42" t="s">
        <v>93</v>
      </c>
      <c r="V5" s="42" t="s">
        <v>69</v>
      </c>
      <c r="W5" s="42" t="s">
        <v>90</v>
      </c>
      <c r="X5" s="42" t="s">
        <v>91</v>
      </c>
      <c r="Y5" s="42" t="s">
        <v>92</v>
      </c>
      <c r="Z5" s="42" t="s">
        <v>93</v>
      </c>
      <c r="AA5" s="42" t="s">
        <v>69</v>
      </c>
      <c r="AB5" s="47"/>
      <c r="AC5" s="47"/>
      <c r="AD5" s="47"/>
      <c r="AE5" s="47"/>
      <c r="AF5" s="47"/>
      <c r="AG5" s="47"/>
      <c r="AH5" s="47"/>
      <c r="AI5" s="47"/>
      <c r="AJ5" s="47"/>
      <c r="AU5" s="40"/>
      <c r="AV5" s="40"/>
      <c r="AW5" s="40"/>
    </row>
    <row r="6" spans="1:49" x14ac:dyDescent="0.1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49"/>
      <c r="AC6" s="49"/>
      <c r="AD6" s="49"/>
      <c r="AE6" s="49"/>
      <c r="AF6" s="49"/>
      <c r="AG6" s="49"/>
      <c r="AH6" s="49"/>
      <c r="AI6" s="49"/>
      <c r="AJ6" s="49"/>
      <c r="AU6" s="51"/>
      <c r="AV6" s="51"/>
      <c r="AW6" s="51"/>
    </row>
    <row r="7" spans="1:49" ht="9" customHeight="1" x14ac:dyDescent="0.15">
      <c r="A7" s="52"/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2">
        <v>15</v>
      </c>
      <c r="Q7" s="52">
        <v>16</v>
      </c>
      <c r="R7" s="52">
        <v>17</v>
      </c>
      <c r="S7" s="52">
        <v>18</v>
      </c>
      <c r="T7" s="52">
        <v>19</v>
      </c>
      <c r="U7" s="52">
        <v>20</v>
      </c>
      <c r="V7" s="52">
        <v>21</v>
      </c>
      <c r="W7" s="52"/>
      <c r="X7" s="52"/>
      <c r="Y7" s="52"/>
      <c r="Z7" s="52"/>
      <c r="AA7" s="52">
        <v>26</v>
      </c>
      <c r="AB7" s="53">
        <v>28</v>
      </c>
      <c r="AC7" s="53">
        <v>29</v>
      </c>
      <c r="AD7" s="53">
        <v>30</v>
      </c>
      <c r="AE7" s="53">
        <v>31</v>
      </c>
      <c r="AF7" s="53">
        <v>32</v>
      </c>
      <c r="AG7" s="53">
        <v>33</v>
      </c>
      <c r="AH7" s="53">
        <v>34</v>
      </c>
      <c r="AI7" s="53">
        <v>35</v>
      </c>
      <c r="AJ7" s="53">
        <v>36</v>
      </c>
      <c r="AU7" s="54"/>
      <c r="AV7" s="54"/>
      <c r="AW7" s="54"/>
    </row>
    <row r="8" spans="1:49" ht="20.100000000000001" customHeight="1" x14ac:dyDescent="0.15">
      <c r="A8" s="52">
        <v>1</v>
      </c>
      <c r="B8" s="55" t="s">
        <v>17</v>
      </c>
      <c r="C8" s="56">
        <v>190215022</v>
      </c>
      <c r="D8" s="56">
        <v>121233584</v>
      </c>
      <c r="E8" s="56">
        <v>62469123</v>
      </c>
      <c r="F8" s="56">
        <v>48746958</v>
      </c>
      <c r="G8" s="56">
        <f>SUM(C8:F8)</f>
        <v>422664687</v>
      </c>
      <c r="H8" s="56">
        <v>104925299</v>
      </c>
      <c r="I8" s="56">
        <v>97839735</v>
      </c>
      <c r="J8" s="56">
        <v>58543776</v>
      </c>
      <c r="K8" s="56">
        <v>12288219</v>
      </c>
      <c r="L8" s="56">
        <f>SUM(H8:K8)</f>
        <v>273597029</v>
      </c>
      <c r="M8" s="56">
        <v>192494547</v>
      </c>
      <c r="N8" s="56">
        <v>17207681</v>
      </c>
      <c r="O8" s="56">
        <v>19696430</v>
      </c>
      <c r="P8" s="56">
        <v>2176307</v>
      </c>
      <c r="Q8" s="56">
        <f>SUM(M8:P8)</f>
        <v>231574965</v>
      </c>
      <c r="R8" s="56">
        <v>4252695</v>
      </c>
      <c r="S8" s="56">
        <v>10964265</v>
      </c>
      <c r="T8" s="56">
        <v>24009531</v>
      </c>
      <c r="U8" s="56">
        <v>5700989</v>
      </c>
      <c r="V8" s="56">
        <f>SUM(R8:U8)</f>
        <v>44927480</v>
      </c>
      <c r="W8" s="56">
        <v>1141888</v>
      </c>
      <c r="X8" s="56">
        <v>32072887</v>
      </c>
      <c r="Y8" s="56">
        <v>-742584</v>
      </c>
      <c r="Z8" s="56">
        <v>4524425</v>
      </c>
      <c r="AA8" s="56">
        <f>SUM(W8:Z8)</f>
        <v>36996616</v>
      </c>
      <c r="AB8" s="56">
        <v>142834952</v>
      </c>
      <c r="AC8" s="56">
        <v>35000000</v>
      </c>
      <c r="AD8" s="56">
        <v>0</v>
      </c>
      <c r="AE8" s="56">
        <v>187768701</v>
      </c>
      <c r="AF8" s="56">
        <v>55440546</v>
      </c>
      <c r="AG8" s="56">
        <v>291076752</v>
      </c>
      <c r="AH8" s="56">
        <v>377675000</v>
      </c>
      <c r="AI8" s="56">
        <v>127476677</v>
      </c>
      <c r="AJ8" s="56">
        <v>1248614196</v>
      </c>
      <c r="AK8" s="57"/>
      <c r="AL8" s="57"/>
      <c r="AM8" s="57"/>
      <c r="AN8" s="57"/>
      <c r="AO8" s="39"/>
      <c r="AP8" s="39"/>
      <c r="AQ8" s="39"/>
      <c r="AR8" s="39"/>
      <c r="AS8" s="39"/>
      <c r="AT8" s="39"/>
      <c r="AU8" s="58"/>
      <c r="AV8" s="58"/>
      <c r="AW8" s="58"/>
    </row>
    <row r="9" spans="1:49" ht="20.100000000000001" customHeight="1" x14ac:dyDescent="0.15">
      <c r="A9" s="52">
        <v>2</v>
      </c>
      <c r="B9" s="55" t="s">
        <v>94</v>
      </c>
      <c r="C9" s="56">
        <v>162431507</v>
      </c>
      <c r="D9" s="56">
        <v>134546063</v>
      </c>
      <c r="E9" s="56">
        <v>60432853</v>
      </c>
      <c r="F9" s="56">
        <v>28793258</v>
      </c>
      <c r="G9" s="56">
        <f t="shared" ref="G9:G50" si="0">SUM(C9:F9)</f>
        <v>386203681</v>
      </c>
      <c r="H9" s="56">
        <v>63504680</v>
      </c>
      <c r="I9" s="56">
        <v>100077943</v>
      </c>
      <c r="J9" s="56">
        <v>59344544</v>
      </c>
      <c r="K9" s="56">
        <v>6409280</v>
      </c>
      <c r="L9" s="56">
        <f t="shared" ref="L9:L50" si="1">SUM(H9:K9)</f>
        <v>229336447</v>
      </c>
      <c r="M9" s="56">
        <v>6829141</v>
      </c>
      <c r="N9" s="56">
        <v>50835477</v>
      </c>
      <c r="O9" s="56">
        <v>14644870</v>
      </c>
      <c r="P9" s="56">
        <v>158031</v>
      </c>
      <c r="Q9" s="56">
        <f t="shared" ref="Q9:Q50" si="2">SUM(M9:P9)</f>
        <v>72467519</v>
      </c>
      <c r="R9" s="56">
        <v>445139</v>
      </c>
      <c r="S9" s="56">
        <v>10476412</v>
      </c>
      <c r="T9" s="56">
        <v>11237515</v>
      </c>
      <c r="U9" s="56">
        <v>158031</v>
      </c>
      <c r="V9" s="56">
        <f t="shared" ref="V9:V50" si="3">SUM(R9:U9)</f>
        <v>22317097</v>
      </c>
      <c r="W9" s="56">
        <v>-10545629</v>
      </c>
      <c r="X9" s="56">
        <v>16145174</v>
      </c>
      <c r="Y9" s="56">
        <v>8718842</v>
      </c>
      <c r="Z9" s="56">
        <v>-378790</v>
      </c>
      <c r="AA9" s="56">
        <f t="shared" ref="AA9:AA50" si="4">SUM(W9:Z9)</f>
        <v>13939597</v>
      </c>
      <c r="AB9" s="56">
        <v>101051046</v>
      </c>
      <c r="AC9" s="56">
        <v>24460901</v>
      </c>
      <c r="AD9" s="56">
        <v>0</v>
      </c>
      <c r="AE9" s="56">
        <v>171142500</v>
      </c>
      <c r="AF9" s="56">
        <v>64200229</v>
      </c>
      <c r="AG9" s="56">
        <v>245083506</v>
      </c>
      <c r="AH9" s="56">
        <v>302401000</v>
      </c>
      <c r="AI9" s="56">
        <v>109994674</v>
      </c>
      <c r="AJ9" s="56">
        <v>1230764387</v>
      </c>
      <c r="AK9" s="57"/>
      <c r="AL9" s="57"/>
      <c r="AM9" s="57"/>
      <c r="AN9" s="57"/>
      <c r="AO9" s="39"/>
      <c r="AP9" s="39"/>
      <c r="AQ9" s="39"/>
      <c r="AR9" s="39"/>
      <c r="AS9" s="39"/>
      <c r="AT9" s="39"/>
      <c r="AU9" s="58"/>
      <c r="AV9" s="58"/>
      <c r="AW9" s="58"/>
    </row>
    <row r="10" spans="1:49" ht="20.100000000000001" customHeight="1" x14ac:dyDescent="0.15">
      <c r="A10" s="52">
        <v>3</v>
      </c>
      <c r="B10" s="55" t="s">
        <v>19</v>
      </c>
      <c r="C10" s="56">
        <v>115274150</v>
      </c>
      <c r="D10" s="56">
        <v>60532850</v>
      </c>
      <c r="E10" s="56">
        <v>31752870</v>
      </c>
      <c r="F10" s="56">
        <v>47511187</v>
      </c>
      <c r="G10" s="56">
        <f t="shared" si="0"/>
        <v>255071057</v>
      </c>
      <c r="H10" s="56">
        <v>17860500</v>
      </c>
      <c r="I10" s="56">
        <v>42940218</v>
      </c>
      <c r="J10" s="56">
        <v>30301437</v>
      </c>
      <c r="K10" s="56">
        <v>21406288</v>
      </c>
      <c r="L10" s="56">
        <f t="shared" si="1"/>
        <v>112508443</v>
      </c>
      <c r="M10" s="56">
        <v>6353861</v>
      </c>
      <c r="N10" s="56">
        <v>4448514</v>
      </c>
      <c r="O10" s="56">
        <v>6964375</v>
      </c>
      <c r="P10" s="56">
        <v>8846354</v>
      </c>
      <c r="Q10" s="56">
        <f t="shared" si="2"/>
        <v>26613104</v>
      </c>
      <c r="R10" s="56">
        <v>2448795</v>
      </c>
      <c r="S10" s="56">
        <v>3740894</v>
      </c>
      <c r="T10" s="56">
        <v>8004656</v>
      </c>
      <c r="U10" s="56">
        <v>1469861</v>
      </c>
      <c r="V10" s="56">
        <f t="shared" si="3"/>
        <v>15664206</v>
      </c>
      <c r="W10" s="56">
        <v>-7878510</v>
      </c>
      <c r="X10" s="56">
        <v>21004729</v>
      </c>
      <c r="Y10" s="56">
        <v>4622421</v>
      </c>
      <c r="Z10" s="56">
        <v>2708339</v>
      </c>
      <c r="AA10" s="56">
        <f t="shared" si="4"/>
        <v>20456979</v>
      </c>
      <c r="AB10" s="56">
        <v>169038566</v>
      </c>
      <c r="AC10" s="56">
        <v>19000000</v>
      </c>
      <c r="AD10" s="56">
        <v>25000000</v>
      </c>
      <c r="AE10" s="56">
        <v>260827311</v>
      </c>
      <c r="AF10" s="56">
        <v>163593736</v>
      </c>
      <c r="AG10" s="56">
        <v>312694519</v>
      </c>
      <c r="AH10" s="56">
        <v>386200000</v>
      </c>
      <c r="AI10" s="56">
        <v>151932869</v>
      </c>
      <c r="AJ10" s="56">
        <v>844959204</v>
      </c>
      <c r="AK10" s="57"/>
      <c r="AL10" s="57"/>
      <c r="AM10" s="57"/>
      <c r="AN10" s="57"/>
      <c r="AO10" s="39"/>
      <c r="AP10" s="39"/>
      <c r="AQ10" s="39"/>
      <c r="AR10" s="39"/>
      <c r="AS10" s="39"/>
      <c r="AT10" s="39"/>
      <c r="AU10" s="58"/>
      <c r="AV10" s="58"/>
      <c r="AW10" s="58"/>
    </row>
    <row r="11" spans="1:49" ht="20.100000000000001" customHeight="1" x14ac:dyDescent="0.15">
      <c r="A11" s="52">
        <v>4</v>
      </c>
      <c r="B11" s="55" t="s">
        <v>95</v>
      </c>
      <c r="C11" s="56"/>
      <c r="D11" s="56"/>
      <c r="E11" s="56"/>
      <c r="F11" s="56"/>
      <c r="G11" s="56">
        <f t="shared" si="0"/>
        <v>0</v>
      </c>
      <c r="H11" s="56"/>
      <c r="I11" s="56"/>
      <c r="J11" s="56"/>
      <c r="K11" s="56"/>
      <c r="L11" s="56">
        <f t="shared" si="1"/>
        <v>0</v>
      </c>
      <c r="M11" s="56"/>
      <c r="N11" s="56"/>
      <c r="O11" s="56"/>
      <c r="P11" s="56"/>
      <c r="Q11" s="56">
        <f t="shared" si="2"/>
        <v>0</v>
      </c>
      <c r="R11" s="56"/>
      <c r="S11" s="56"/>
      <c r="T11" s="56"/>
      <c r="U11" s="56"/>
      <c r="V11" s="56">
        <f t="shared" si="3"/>
        <v>0</v>
      </c>
      <c r="W11" s="56"/>
      <c r="X11" s="56"/>
      <c r="Y11" s="56"/>
      <c r="Z11" s="56"/>
      <c r="AA11" s="56">
        <f t="shared" si="4"/>
        <v>0</v>
      </c>
      <c r="AB11" s="56"/>
      <c r="AC11" s="56"/>
      <c r="AD11" s="56"/>
      <c r="AE11" s="56"/>
      <c r="AF11" s="56"/>
      <c r="AG11" s="56"/>
      <c r="AH11" s="56"/>
      <c r="AI11" s="56"/>
      <c r="AJ11" s="56"/>
      <c r="AK11" s="57"/>
      <c r="AL11" s="57"/>
      <c r="AM11" s="57"/>
      <c r="AN11" s="57"/>
      <c r="AO11" s="39"/>
      <c r="AP11" s="39"/>
      <c r="AQ11" s="39"/>
      <c r="AR11" s="39"/>
      <c r="AS11" s="39"/>
      <c r="AT11" s="39"/>
      <c r="AU11" s="58"/>
      <c r="AV11" s="58"/>
      <c r="AW11" s="58"/>
    </row>
    <row r="12" spans="1:49" ht="20.100000000000001" customHeight="1" x14ac:dyDescent="0.15">
      <c r="A12" s="52">
        <v>5</v>
      </c>
      <c r="B12" s="55" t="s">
        <v>96</v>
      </c>
      <c r="C12" s="56">
        <v>946367530</v>
      </c>
      <c r="D12" s="56">
        <v>429247771</v>
      </c>
      <c r="E12" s="56">
        <v>107395657</v>
      </c>
      <c r="F12" s="56">
        <v>517079549</v>
      </c>
      <c r="G12" s="56">
        <f t="shared" si="0"/>
        <v>2000090507</v>
      </c>
      <c r="H12" s="56">
        <v>317239612</v>
      </c>
      <c r="I12" s="56">
        <v>288844358</v>
      </c>
      <c r="J12" s="56">
        <v>98693243</v>
      </c>
      <c r="K12" s="56">
        <v>65529178</v>
      </c>
      <c r="L12" s="56">
        <f t="shared" si="1"/>
        <v>770306391</v>
      </c>
      <c r="M12" s="56">
        <v>135979244</v>
      </c>
      <c r="N12" s="56">
        <v>67401203</v>
      </c>
      <c r="O12" s="56">
        <v>45280414</v>
      </c>
      <c r="P12" s="56">
        <v>12000094</v>
      </c>
      <c r="Q12" s="56">
        <f t="shared" si="2"/>
        <v>260660955</v>
      </c>
      <c r="R12" s="56">
        <v>40569395</v>
      </c>
      <c r="S12" s="56">
        <v>23937163</v>
      </c>
      <c r="T12" s="56">
        <v>45280414</v>
      </c>
      <c r="U12" s="56">
        <v>7721483</v>
      </c>
      <c r="V12" s="56">
        <f t="shared" si="3"/>
        <v>117508455</v>
      </c>
      <c r="W12" s="56">
        <v>64537228</v>
      </c>
      <c r="X12" s="56">
        <v>68057213</v>
      </c>
      <c r="Y12" s="56">
        <v>7804063</v>
      </c>
      <c r="Z12" s="56">
        <v>-40728207</v>
      </c>
      <c r="AA12" s="56">
        <f t="shared" si="4"/>
        <v>99670297</v>
      </c>
      <c r="AB12" s="56">
        <v>562412409</v>
      </c>
      <c r="AC12" s="56">
        <v>60000000</v>
      </c>
      <c r="AD12" s="56">
        <v>102060000</v>
      </c>
      <c r="AE12" s="56">
        <v>228340604</v>
      </c>
      <c r="AF12" s="56">
        <v>435755234</v>
      </c>
      <c r="AG12" s="56">
        <v>2905299048</v>
      </c>
      <c r="AH12" s="56">
        <v>648469916</v>
      </c>
      <c r="AI12" s="56">
        <v>577102073</v>
      </c>
      <c r="AJ12" s="56">
        <v>4741790044</v>
      </c>
      <c r="AK12" s="57"/>
      <c r="AL12" s="57"/>
      <c r="AM12" s="57"/>
      <c r="AN12" s="57"/>
      <c r="AO12" s="39"/>
      <c r="AP12" s="39"/>
      <c r="AQ12" s="39"/>
      <c r="AR12" s="39"/>
      <c r="AS12" s="39"/>
      <c r="AT12" s="39"/>
      <c r="AU12" s="58"/>
      <c r="AV12" s="58"/>
      <c r="AW12" s="58"/>
    </row>
    <row r="13" spans="1:49" ht="20.100000000000001" customHeight="1" x14ac:dyDescent="0.15">
      <c r="A13" s="52">
        <v>6</v>
      </c>
      <c r="B13" s="55" t="s">
        <v>97</v>
      </c>
      <c r="C13" s="56">
        <v>468349938</v>
      </c>
      <c r="D13" s="56">
        <v>361533812</v>
      </c>
      <c r="E13" s="56">
        <v>143744450</v>
      </c>
      <c r="F13" s="56">
        <v>88641278</v>
      </c>
      <c r="G13" s="56">
        <f t="shared" si="0"/>
        <v>1062269478</v>
      </c>
      <c r="H13" s="56">
        <v>78527082</v>
      </c>
      <c r="I13" s="56">
        <v>207832526</v>
      </c>
      <c r="J13" s="56">
        <v>127137328</v>
      </c>
      <c r="K13" s="56">
        <v>61200458</v>
      </c>
      <c r="L13" s="56">
        <f t="shared" si="1"/>
        <v>474697394</v>
      </c>
      <c r="M13" s="56">
        <v>48736701</v>
      </c>
      <c r="N13" s="56">
        <v>79575131</v>
      </c>
      <c r="O13" s="56">
        <v>51166361</v>
      </c>
      <c r="P13" s="56">
        <v>21105162</v>
      </c>
      <c r="Q13" s="56">
        <f t="shared" si="2"/>
        <v>200583355</v>
      </c>
      <c r="R13" s="56">
        <v>28254887</v>
      </c>
      <c r="S13" s="56">
        <v>19160229</v>
      </c>
      <c r="T13" s="56">
        <v>40669377</v>
      </c>
      <c r="U13" s="56">
        <v>22601607</v>
      </c>
      <c r="V13" s="56">
        <f t="shared" si="3"/>
        <v>110686100</v>
      </c>
      <c r="W13" s="56">
        <v>10179959</v>
      </c>
      <c r="X13" s="56">
        <v>42975719</v>
      </c>
      <c r="Y13" s="56">
        <v>5555464</v>
      </c>
      <c r="Z13" s="56">
        <v>4388597</v>
      </c>
      <c r="AA13" s="56">
        <f t="shared" si="4"/>
        <v>63099739</v>
      </c>
      <c r="AB13" s="56">
        <v>161522354</v>
      </c>
      <c r="AC13" s="56">
        <v>17500000</v>
      </c>
      <c r="AD13" s="56">
        <v>0</v>
      </c>
      <c r="AE13" s="56">
        <v>1589595053</v>
      </c>
      <c r="AF13" s="56">
        <v>106951687</v>
      </c>
      <c r="AG13" s="56">
        <v>389277368</v>
      </c>
      <c r="AH13" s="56">
        <v>371663254</v>
      </c>
      <c r="AI13" s="56">
        <v>143698985</v>
      </c>
      <c r="AJ13" s="56">
        <v>3012478035</v>
      </c>
      <c r="AK13" s="57"/>
      <c r="AL13" s="57"/>
      <c r="AM13" s="57"/>
      <c r="AN13" s="57"/>
      <c r="AO13" s="39"/>
      <c r="AP13" s="39"/>
      <c r="AQ13" s="39"/>
      <c r="AR13" s="39"/>
      <c r="AS13" s="39"/>
      <c r="AT13" s="39"/>
      <c r="AU13" s="58"/>
      <c r="AV13" s="58"/>
      <c r="AW13" s="58"/>
    </row>
    <row r="14" spans="1:49" ht="20.100000000000001" customHeight="1" x14ac:dyDescent="0.15">
      <c r="A14" s="52">
        <v>7</v>
      </c>
      <c r="B14" s="55" t="s">
        <v>23</v>
      </c>
      <c r="C14" s="56">
        <v>85593552</v>
      </c>
      <c r="D14" s="56">
        <v>116936244</v>
      </c>
      <c r="E14" s="56">
        <v>43447428</v>
      </c>
      <c r="F14" s="56">
        <v>20106611</v>
      </c>
      <c r="G14" s="56">
        <f t="shared" si="0"/>
        <v>266083835</v>
      </c>
      <c r="H14" s="56">
        <v>20898121</v>
      </c>
      <c r="I14" s="56">
        <v>67667618</v>
      </c>
      <c r="J14" s="56">
        <v>41019796</v>
      </c>
      <c r="K14" s="56">
        <v>2893104</v>
      </c>
      <c r="L14" s="56">
        <f t="shared" si="1"/>
        <v>132478639</v>
      </c>
      <c r="M14" s="56">
        <v>35260374</v>
      </c>
      <c r="N14" s="56">
        <v>5101138</v>
      </c>
      <c r="O14" s="56">
        <v>9757531</v>
      </c>
      <c r="P14" s="56">
        <v>2309584</v>
      </c>
      <c r="Q14" s="56">
        <f t="shared" si="2"/>
        <v>52428627</v>
      </c>
      <c r="R14" s="56">
        <v>21535927</v>
      </c>
      <c r="S14" s="56">
        <v>8959977</v>
      </c>
      <c r="T14" s="56">
        <v>19509194</v>
      </c>
      <c r="U14" s="56">
        <v>2215330</v>
      </c>
      <c r="V14" s="56">
        <f t="shared" si="3"/>
        <v>52220428</v>
      </c>
      <c r="W14" s="56">
        <v>-21682715</v>
      </c>
      <c r="X14" s="56">
        <v>32031421</v>
      </c>
      <c r="Y14" s="56">
        <v>2313560</v>
      </c>
      <c r="Z14" s="56">
        <v>-3235742</v>
      </c>
      <c r="AA14" s="56">
        <f t="shared" si="4"/>
        <v>9426524</v>
      </c>
      <c r="AB14" s="56">
        <v>75801415</v>
      </c>
      <c r="AC14" s="56">
        <v>6000000</v>
      </c>
      <c r="AD14" s="56">
        <v>18662400</v>
      </c>
      <c r="AE14" s="56">
        <v>107007740</v>
      </c>
      <c r="AF14" s="56">
        <v>1841598</v>
      </c>
      <c r="AG14" s="56">
        <v>296382523</v>
      </c>
      <c r="AH14" s="56">
        <v>175775000</v>
      </c>
      <c r="AI14" s="56">
        <v>27107177</v>
      </c>
      <c r="AJ14" s="56">
        <v>869090750</v>
      </c>
      <c r="AK14" s="57"/>
      <c r="AL14" s="57"/>
      <c r="AM14" s="57"/>
      <c r="AN14" s="57"/>
      <c r="AO14" s="39"/>
      <c r="AP14" s="39"/>
      <c r="AQ14" s="39"/>
      <c r="AR14" s="39"/>
      <c r="AS14" s="39"/>
      <c r="AT14" s="39"/>
      <c r="AU14" s="58"/>
      <c r="AV14" s="58"/>
      <c r="AW14" s="58"/>
    </row>
    <row r="15" spans="1:49" ht="20.100000000000001" customHeight="1" x14ac:dyDescent="0.15">
      <c r="A15" s="52">
        <v>8</v>
      </c>
      <c r="B15" s="55" t="s">
        <v>24</v>
      </c>
      <c r="C15" s="56">
        <v>206174577</v>
      </c>
      <c r="D15" s="56">
        <v>185716236</v>
      </c>
      <c r="E15" s="56">
        <v>56266771</v>
      </c>
      <c r="F15" s="56">
        <v>37465177</v>
      </c>
      <c r="G15" s="56">
        <f t="shared" si="0"/>
        <v>485622761</v>
      </c>
      <c r="H15" s="56">
        <v>65625677</v>
      </c>
      <c r="I15" s="56">
        <v>142676582</v>
      </c>
      <c r="J15" s="56">
        <v>54398383</v>
      </c>
      <c r="K15" s="56">
        <v>8844939</v>
      </c>
      <c r="L15" s="56">
        <f t="shared" si="1"/>
        <v>271545581</v>
      </c>
      <c r="M15" s="56">
        <v>44309793</v>
      </c>
      <c r="N15" s="56">
        <v>12791168</v>
      </c>
      <c r="O15" s="56">
        <v>18165174</v>
      </c>
      <c r="P15" s="56">
        <v>3842937</v>
      </c>
      <c r="Q15" s="56">
        <f t="shared" si="2"/>
        <v>79109072</v>
      </c>
      <c r="R15" s="56">
        <v>-8822466</v>
      </c>
      <c r="S15" s="56">
        <v>-4424967</v>
      </c>
      <c r="T15" s="56">
        <v>16260110</v>
      </c>
      <c r="U15" s="56">
        <v>3759449</v>
      </c>
      <c r="V15" s="56">
        <f t="shared" si="3"/>
        <v>6772126</v>
      </c>
      <c r="W15" s="56">
        <v>-12731250</v>
      </c>
      <c r="X15" s="56">
        <v>62274135</v>
      </c>
      <c r="Y15" s="56">
        <v>10113157</v>
      </c>
      <c r="Z15" s="56">
        <v>1801231</v>
      </c>
      <c r="AA15" s="56">
        <f t="shared" si="4"/>
        <v>61457273</v>
      </c>
      <c r="AB15" s="56">
        <v>170742281</v>
      </c>
      <c r="AC15" s="56">
        <v>16055000</v>
      </c>
      <c r="AD15" s="56">
        <v>63706500</v>
      </c>
      <c r="AE15" s="56">
        <v>356640218</v>
      </c>
      <c r="AF15" s="56">
        <v>107133097</v>
      </c>
      <c r="AG15" s="56">
        <v>468418102</v>
      </c>
      <c r="AH15" s="56">
        <v>326509196</v>
      </c>
      <c r="AI15" s="56">
        <v>136165504</v>
      </c>
      <c r="AJ15" s="56">
        <v>1104254291</v>
      </c>
      <c r="AK15" s="57"/>
      <c r="AL15" s="57"/>
      <c r="AM15" s="57"/>
      <c r="AN15" s="57"/>
      <c r="AO15" s="39"/>
      <c r="AP15" s="39"/>
      <c r="AQ15" s="39"/>
      <c r="AR15" s="39"/>
      <c r="AS15" s="39"/>
      <c r="AT15" s="39"/>
      <c r="AU15" s="58"/>
      <c r="AV15" s="58"/>
      <c r="AW15" s="58"/>
    </row>
    <row r="16" spans="1:49" ht="20.100000000000001" customHeight="1" x14ac:dyDescent="0.15">
      <c r="A16" s="52">
        <v>9</v>
      </c>
      <c r="B16" s="55" t="s">
        <v>25</v>
      </c>
      <c r="C16" s="56">
        <v>114969180</v>
      </c>
      <c r="D16" s="56">
        <v>72704007</v>
      </c>
      <c r="E16" s="56">
        <v>24735784</v>
      </c>
      <c r="F16" s="56">
        <v>22029313</v>
      </c>
      <c r="G16" s="56">
        <f t="shared" si="0"/>
        <v>234438284</v>
      </c>
      <c r="H16" s="56">
        <v>65004614</v>
      </c>
      <c r="I16" s="56">
        <v>54928068</v>
      </c>
      <c r="J16" s="56">
        <v>22959034</v>
      </c>
      <c r="K16" s="56">
        <v>3636954</v>
      </c>
      <c r="L16" s="56">
        <f t="shared" si="1"/>
        <v>146528670</v>
      </c>
      <c r="M16" s="56">
        <v>52971486</v>
      </c>
      <c r="N16" s="56">
        <v>268588</v>
      </c>
      <c r="O16" s="56">
        <v>12539588</v>
      </c>
      <c r="P16" s="56">
        <v>2449570</v>
      </c>
      <c r="Q16" s="56">
        <f t="shared" si="2"/>
        <v>68229232</v>
      </c>
      <c r="R16" s="56">
        <v>22602815</v>
      </c>
      <c r="S16" s="56">
        <v>4146122</v>
      </c>
      <c r="T16" s="56">
        <v>7789792</v>
      </c>
      <c r="U16" s="56">
        <v>-1495919</v>
      </c>
      <c r="V16" s="56">
        <f t="shared" si="3"/>
        <v>33042810</v>
      </c>
      <c r="W16" s="56">
        <v>-9294413</v>
      </c>
      <c r="X16" s="56">
        <v>24969133</v>
      </c>
      <c r="Y16" s="56">
        <v>1772680</v>
      </c>
      <c r="Z16" s="56">
        <v>3485652</v>
      </c>
      <c r="AA16" s="56">
        <f t="shared" si="4"/>
        <v>20933052</v>
      </c>
      <c r="AB16" s="56">
        <v>123051696</v>
      </c>
      <c r="AC16" s="56">
        <v>14258396</v>
      </c>
      <c r="AD16" s="56">
        <v>0</v>
      </c>
      <c r="AE16" s="56">
        <v>159475581</v>
      </c>
      <c r="AF16" s="56">
        <v>63063221</v>
      </c>
      <c r="AG16" s="56">
        <v>147787998</v>
      </c>
      <c r="AH16" s="56">
        <v>432174824</v>
      </c>
      <c r="AI16" s="56">
        <v>117746305</v>
      </c>
      <c r="AJ16" s="56">
        <v>952271342</v>
      </c>
      <c r="AK16" s="57"/>
      <c r="AL16" s="57"/>
      <c r="AM16" s="57"/>
      <c r="AN16" s="57"/>
      <c r="AO16" s="39"/>
      <c r="AP16" s="39"/>
      <c r="AQ16" s="39"/>
      <c r="AR16" s="39"/>
      <c r="AS16" s="39"/>
      <c r="AT16" s="39"/>
      <c r="AU16" s="58"/>
      <c r="AV16" s="58"/>
      <c r="AW16" s="58"/>
    </row>
    <row r="17" spans="1:49" ht="20.100000000000001" customHeight="1" x14ac:dyDescent="0.15">
      <c r="A17" s="52">
        <v>10</v>
      </c>
      <c r="B17" s="55" t="s">
        <v>26</v>
      </c>
      <c r="C17" s="56">
        <v>82660855</v>
      </c>
      <c r="D17" s="56">
        <v>88183142</v>
      </c>
      <c r="E17" s="56">
        <v>19884095</v>
      </c>
      <c r="F17" s="56">
        <v>17544267</v>
      </c>
      <c r="G17" s="56">
        <f t="shared" si="0"/>
        <v>208272359</v>
      </c>
      <c r="H17" s="56">
        <v>49532044</v>
      </c>
      <c r="I17" s="56">
        <v>48173110</v>
      </c>
      <c r="J17" s="56">
        <v>17970595</v>
      </c>
      <c r="K17" s="56">
        <v>3589161</v>
      </c>
      <c r="L17" s="56">
        <f t="shared" si="1"/>
        <v>119264910</v>
      </c>
      <c r="M17" s="56">
        <v>49824073</v>
      </c>
      <c r="N17" s="56">
        <v>6755790</v>
      </c>
      <c r="O17" s="56">
        <v>4547654</v>
      </c>
      <c r="P17" s="56">
        <v>3254221</v>
      </c>
      <c r="Q17" s="56">
        <f t="shared" si="2"/>
        <v>64381738</v>
      </c>
      <c r="R17" s="56">
        <v>14931600</v>
      </c>
      <c r="S17" s="56">
        <v>6356943</v>
      </c>
      <c r="T17" s="56">
        <v>3748004</v>
      </c>
      <c r="U17" s="56">
        <v>2046654</v>
      </c>
      <c r="V17" s="56">
        <f t="shared" si="3"/>
        <v>27083201</v>
      </c>
      <c r="W17" s="56">
        <v>1316566</v>
      </c>
      <c r="X17" s="56">
        <v>21254829</v>
      </c>
      <c r="Y17" s="56">
        <v>6100159</v>
      </c>
      <c r="Z17" s="56">
        <v>206046</v>
      </c>
      <c r="AA17" s="56">
        <f t="shared" si="4"/>
        <v>28877600</v>
      </c>
      <c r="AB17" s="56">
        <v>25159295</v>
      </c>
      <c r="AC17" s="56">
        <v>10470544</v>
      </c>
      <c r="AD17" s="56">
        <v>0</v>
      </c>
      <c r="AE17" s="56">
        <v>53625978</v>
      </c>
      <c r="AF17" s="56">
        <v>-21376222</v>
      </c>
      <c r="AG17" s="56">
        <v>4825733</v>
      </c>
      <c r="AH17" s="56">
        <v>68295296</v>
      </c>
      <c r="AI17" s="56">
        <v>6592805</v>
      </c>
      <c r="AJ17" s="56">
        <v>313006652</v>
      </c>
      <c r="AK17" s="57"/>
      <c r="AL17" s="57"/>
      <c r="AM17" s="57"/>
      <c r="AN17" s="57"/>
      <c r="AO17" s="39"/>
      <c r="AP17" s="39"/>
      <c r="AQ17" s="39"/>
      <c r="AR17" s="39"/>
      <c r="AS17" s="39"/>
      <c r="AT17" s="39"/>
      <c r="AU17" s="58"/>
      <c r="AV17" s="58"/>
      <c r="AW17" s="58"/>
    </row>
    <row r="18" spans="1:49" ht="20.100000000000001" customHeight="1" x14ac:dyDescent="0.15">
      <c r="A18" s="52">
        <v>11</v>
      </c>
      <c r="B18" s="55" t="s">
        <v>27</v>
      </c>
      <c r="C18" s="56">
        <v>179708291</v>
      </c>
      <c r="D18" s="56">
        <v>201107633</v>
      </c>
      <c r="E18" s="56">
        <v>48338147</v>
      </c>
      <c r="F18" s="56">
        <v>35771348</v>
      </c>
      <c r="G18" s="56">
        <f t="shared" si="0"/>
        <v>464925419</v>
      </c>
      <c r="H18" s="56">
        <v>61984903</v>
      </c>
      <c r="I18" s="56">
        <v>177166252</v>
      </c>
      <c r="J18" s="56">
        <v>47771327</v>
      </c>
      <c r="K18" s="56">
        <v>18012234</v>
      </c>
      <c r="L18" s="56">
        <f t="shared" si="1"/>
        <v>304934716</v>
      </c>
      <c r="M18" s="56">
        <v>59245504</v>
      </c>
      <c r="N18" s="56">
        <v>8901500</v>
      </c>
      <c r="O18" s="56">
        <v>9139033</v>
      </c>
      <c r="P18" s="56">
        <v>162324</v>
      </c>
      <c r="Q18" s="56">
        <f t="shared" si="2"/>
        <v>77448361</v>
      </c>
      <c r="R18" s="56">
        <v>-3229638</v>
      </c>
      <c r="S18" s="56">
        <v>4849362</v>
      </c>
      <c r="T18" s="56">
        <v>11662651</v>
      </c>
      <c r="U18" s="56">
        <v>-1576696</v>
      </c>
      <c r="V18" s="56">
        <f t="shared" si="3"/>
        <v>11705679</v>
      </c>
      <c r="W18" s="56">
        <v>-6947084</v>
      </c>
      <c r="X18" s="56">
        <v>45386877</v>
      </c>
      <c r="Y18" s="56">
        <v>-40696</v>
      </c>
      <c r="Z18" s="56">
        <v>-245299</v>
      </c>
      <c r="AA18" s="56">
        <f t="shared" si="4"/>
        <v>38153798</v>
      </c>
      <c r="AB18" s="56">
        <v>115731764</v>
      </c>
      <c r="AC18" s="56">
        <v>12000000</v>
      </c>
      <c r="AD18" s="56">
        <v>0</v>
      </c>
      <c r="AE18" s="56">
        <v>170552866</v>
      </c>
      <c r="AF18" s="56">
        <v>70051195</v>
      </c>
      <c r="AG18" s="56">
        <v>178425242</v>
      </c>
      <c r="AH18" s="56">
        <v>129023753</v>
      </c>
      <c r="AI18" s="56">
        <v>93815045</v>
      </c>
      <c r="AJ18" s="56">
        <v>987955564</v>
      </c>
      <c r="AK18" s="57"/>
      <c r="AL18" s="57"/>
      <c r="AM18" s="57"/>
      <c r="AN18" s="57"/>
      <c r="AO18" s="39"/>
      <c r="AP18" s="39"/>
      <c r="AQ18" s="39"/>
      <c r="AR18" s="39"/>
      <c r="AS18" s="39"/>
      <c r="AT18" s="39"/>
      <c r="AU18" s="58"/>
      <c r="AV18" s="58"/>
      <c r="AW18" s="58"/>
    </row>
    <row r="19" spans="1:49" ht="20.100000000000001" customHeight="1" x14ac:dyDescent="0.15">
      <c r="A19" s="52">
        <v>12</v>
      </c>
      <c r="B19" s="55" t="s">
        <v>28</v>
      </c>
      <c r="C19" s="56">
        <v>96373906</v>
      </c>
      <c r="D19" s="56">
        <v>105495937</v>
      </c>
      <c r="E19" s="56">
        <v>44903387</v>
      </c>
      <c r="F19" s="56">
        <v>24843567</v>
      </c>
      <c r="G19" s="56">
        <f t="shared" si="0"/>
        <v>271616797</v>
      </c>
      <c r="H19" s="56">
        <v>49073253</v>
      </c>
      <c r="I19" s="56">
        <v>78819073</v>
      </c>
      <c r="J19" s="56">
        <v>41325736</v>
      </c>
      <c r="K19" s="56">
        <v>7682707</v>
      </c>
      <c r="L19" s="56">
        <f t="shared" si="1"/>
        <v>176900769</v>
      </c>
      <c r="M19" s="56">
        <v>8565235</v>
      </c>
      <c r="N19" s="56">
        <v>13264238</v>
      </c>
      <c r="O19" s="56">
        <v>12474038</v>
      </c>
      <c r="P19" s="56">
        <v>569310</v>
      </c>
      <c r="Q19" s="56">
        <f t="shared" si="2"/>
        <v>34872821</v>
      </c>
      <c r="R19" s="56">
        <v>1747782</v>
      </c>
      <c r="S19" s="56">
        <v>2615623</v>
      </c>
      <c r="T19" s="56">
        <v>12481170</v>
      </c>
      <c r="U19" s="56">
        <v>-64815</v>
      </c>
      <c r="V19" s="56">
        <f t="shared" si="3"/>
        <v>16779760</v>
      </c>
      <c r="W19" s="56">
        <v>11652265</v>
      </c>
      <c r="X19" s="56">
        <v>28908444</v>
      </c>
      <c r="Y19" s="56">
        <v>4799682</v>
      </c>
      <c r="Z19" s="56">
        <v>2459073</v>
      </c>
      <c r="AA19" s="56">
        <f t="shared" si="4"/>
        <v>47819464</v>
      </c>
      <c r="AB19" s="56">
        <v>24837521</v>
      </c>
      <c r="AC19" s="56">
        <v>10000000</v>
      </c>
      <c r="AD19" s="56">
        <v>0</v>
      </c>
      <c r="AE19" s="56">
        <v>43344319</v>
      </c>
      <c r="AF19" s="56">
        <v>404246</v>
      </c>
      <c r="AG19" s="56">
        <v>7726421</v>
      </c>
      <c r="AH19" s="56">
        <v>131915261</v>
      </c>
      <c r="AI19" s="56">
        <v>11449322</v>
      </c>
      <c r="AJ19" s="56">
        <v>640684816</v>
      </c>
      <c r="AK19" s="57"/>
      <c r="AL19" s="57"/>
      <c r="AM19" s="57"/>
      <c r="AN19" s="57"/>
      <c r="AO19" s="39"/>
      <c r="AP19" s="39"/>
      <c r="AQ19" s="39"/>
      <c r="AR19" s="39"/>
      <c r="AS19" s="39"/>
      <c r="AT19" s="39"/>
      <c r="AU19" s="58"/>
      <c r="AV19" s="58"/>
      <c r="AW19" s="58"/>
    </row>
    <row r="20" spans="1:49" ht="20.100000000000001" customHeight="1" x14ac:dyDescent="0.15">
      <c r="A20" s="52">
        <v>13</v>
      </c>
      <c r="B20" s="55" t="s">
        <v>98</v>
      </c>
      <c r="C20" s="56">
        <v>77620883</v>
      </c>
      <c r="D20" s="56">
        <v>79921330</v>
      </c>
      <c r="E20" s="56">
        <v>20365676</v>
      </c>
      <c r="F20" s="56">
        <v>22193388</v>
      </c>
      <c r="G20" s="56">
        <f t="shared" si="0"/>
        <v>200101277</v>
      </c>
      <c r="H20" s="56">
        <v>32752620</v>
      </c>
      <c r="I20" s="56">
        <v>61667631</v>
      </c>
      <c r="J20" s="56">
        <v>19652118</v>
      </c>
      <c r="K20" s="56">
        <v>6805293</v>
      </c>
      <c r="L20" s="56">
        <f t="shared" si="1"/>
        <v>120877662</v>
      </c>
      <c r="M20" s="56">
        <v>38039712</v>
      </c>
      <c r="N20" s="56">
        <v>12451425</v>
      </c>
      <c r="O20" s="56">
        <v>5133124</v>
      </c>
      <c r="P20" s="56">
        <v>264174</v>
      </c>
      <c r="Q20" s="56">
        <f t="shared" si="2"/>
        <v>55888435</v>
      </c>
      <c r="R20" s="56">
        <v>16270204</v>
      </c>
      <c r="S20" s="56">
        <v>13888781</v>
      </c>
      <c r="T20" s="56">
        <v>5913444</v>
      </c>
      <c r="U20" s="56">
        <v>19750</v>
      </c>
      <c r="V20" s="56">
        <f t="shared" si="3"/>
        <v>36092179</v>
      </c>
      <c r="W20" s="56">
        <v>-4558313</v>
      </c>
      <c r="X20" s="56">
        <v>23768549</v>
      </c>
      <c r="Y20" s="56">
        <v>4045670</v>
      </c>
      <c r="Z20" s="56">
        <v>3215171</v>
      </c>
      <c r="AA20" s="56">
        <f t="shared" si="4"/>
        <v>26471077</v>
      </c>
      <c r="AB20" s="56">
        <v>78425538</v>
      </c>
      <c r="AC20" s="56">
        <v>21167231</v>
      </c>
      <c r="AD20" s="56">
        <v>29304990</v>
      </c>
      <c r="AE20" s="56">
        <v>327705710</v>
      </c>
      <c r="AF20" s="56">
        <v>151228</v>
      </c>
      <c r="AG20" s="56">
        <v>165291764</v>
      </c>
      <c r="AH20" s="56">
        <v>267573630</v>
      </c>
      <c r="AI20" s="56">
        <v>35965024</v>
      </c>
      <c r="AJ20" s="56">
        <v>972515708</v>
      </c>
      <c r="AK20" s="57"/>
      <c r="AL20" s="57"/>
      <c r="AM20" s="57"/>
      <c r="AN20" s="57"/>
      <c r="AO20" s="39"/>
      <c r="AP20" s="39"/>
      <c r="AQ20" s="39"/>
      <c r="AR20" s="39"/>
      <c r="AS20" s="39"/>
      <c r="AT20" s="39"/>
      <c r="AU20" s="58"/>
      <c r="AV20" s="58"/>
      <c r="AW20" s="58"/>
    </row>
    <row r="21" spans="1:49" ht="20.100000000000001" customHeight="1" x14ac:dyDescent="0.15">
      <c r="A21" s="52">
        <v>14</v>
      </c>
      <c r="B21" s="55" t="s">
        <v>99</v>
      </c>
      <c r="C21" s="56">
        <v>602550226</v>
      </c>
      <c r="D21" s="56">
        <v>348296368</v>
      </c>
      <c r="E21" s="56">
        <v>176864671</v>
      </c>
      <c r="F21" s="56">
        <v>102667672</v>
      </c>
      <c r="G21" s="56">
        <f t="shared" si="0"/>
        <v>1230378937</v>
      </c>
      <c r="H21" s="56">
        <v>158717834</v>
      </c>
      <c r="I21" s="56">
        <v>249539061</v>
      </c>
      <c r="J21" s="56">
        <v>171732467</v>
      </c>
      <c r="K21" s="56">
        <v>38084603</v>
      </c>
      <c r="L21" s="56">
        <f t="shared" si="1"/>
        <v>618073965</v>
      </c>
      <c r="M21" s="56">
        <v>72047145</v>
      </c>
      <c r="N21" s="56">
        <v>59696270</v>
      </c>
      <c r="O21" s="56">
        <v>56724545</v>
      </c>
      <c r="P21" s="56">
        <v>1921866</v>
      </c>
      <c r="Q21" s="56">
        <f t="shared" si="2"/>
        <v>190389826</v>
      </c>
      <c r="R21" s="56">
        <v>19269229</v>
      </c>
      <c r="S21" s="56">
        <v>64611084</v>
      </c>
      <c r="T21" s="56">
        <v>52443419</v>
      </c>
      <c r="U21" s="56">
        <v>1361032</v>
      </c>
      <c r="V21" s="56">
        <f t="shared" si="3"/>
        <v>137684764</v>
      </c>
      <c r="W21" s="56">
        <v>-4487583</v>
      </c>
      <c r="X21" s="56">
        <v>104428320</v>
      </c>
      <c r="Y21" s="56">
        <v>48364543</v>
      </c>
      <c r="Z21" s="56">
        <v>12697407</v>
      </c>
      <c r="AA21" s="56">
        <f t="shared" si="4"/>
        <v>161002687</v>
      </c>
      <c r="AB21" s="56">
        <v>217640681</v>
      </c>
      <c r="AC21" s="56">
        <v>69594997</v>
      </c>
      <c r="AD21" s="56">
        <v>70200000</v>
      </c>
      <c r="AE21" s="56">
        <v>689926339</v>
      </c>
      <c r="AF21" s="56">
        <v>175960293</v>
      </c>
      <c r="AG21" s="56">
        <v>330361884</v>
      </c>
      <c r="AH21" s="56">
        <v>658748350</v>
      </c>
      <c r="AI21" s="56">
        <v>145506706</v>
      </c>
      <c r="AJ21" s="56">
        <v>2262946205</v>
      </c>
      <c r="AK21" s="57"/>
      <c r="AL21" s="57"/>
      <c r="AM21" s="57"/>
      <c r="AN21" s="57"/>
      <c r="AO21" s="39"/>
      <c r="AP21" s="39"/>
      <c r="AQ21" s="39"/>
      <c r="AR21" s="39"/>
      <c r="AS21" s="39"/>
      <c r="AT21" s="39"/>
      <c r="AU21" s="58"/>
      <c r="AV21" s="58"/>
      <c r="AW21" s="58"/>
    </row>
    <row r="22" spans="1:49" ht="20.100000000000001" customHeight="1" x14ac:dyDescent="0.15">
      <c r="A22" s="52">
        <v>15</v>
      </c>
      <c r="B22" s="55" t="s">
        <v>100</v>
      </c>
      <c r="C22" s="56">
        <v>209846619</v>
      </c>
      <c r="D22" s="56">
        <v>218358271</v>
      </c>
      <c r="E22" s="56">
        <v>154892508</v>
      </c>
      <c r="F22" s="56">
        <v>34625429</v>
      </c>
      <c r="G22" s="56">
        <f t="shared" si="0"/>
        <v>617722827</v>
      </c>
      <c r="H22" s="56">
        <v>94872794</v>
      </c>
      <c r="I22" s="56">
        <v>150954635</v>
      </c>
      <c r="J22" s="56">
        <v>152506815</v>
      </c>
      <c r="K22" s="56">
        <v>12898990</v>
      </c>
      <c r="L22" s="56">
        <f t="shared" si="1"/>
        <v>411233234</v>
      </c>
      <c r="M22" s="56">
        <v>27883488</v>
      </c>
      <c r="N22" s="56">
        <v>53649503</v>
      </c>
      <c r="O22" s="56">
        <v>61821734</v>
      </c>
      <c r="P22" s="56">
        <v>3046529</v>
      </c>
      <c r="Q22" s="56">
        <f t="shared" si="2"/>
        <v>146401254</v>
      </c>
      <c r="R22" s="56">
        <v>21354783</v>
      </c>
      <c r="S22" s="56">
        <v>50600929</v>
      </c>
      <c r="T22" s="56">
        <v>61153390</v>
      </c>
      <c r="U22" s="56">
        <v>3126654</v>
      </c>
      <c r="V22" s="56">
        <f t="shared" si="3"/>
        <v>136235756</v>
      </c>
      <c r="W22" s="56">
        <v>8513272</v>
      </c>
      <c r="X22" s="56">
        <v>29211799</v>
      </c>
      <c r="Y22" s="56">
        <v>17504718</v>
      </c>
      <c r="Z22" s="56">
        <v>762824</v>
      </c>
      <c r="AA22" s="56">
        <f t="shared" si="4"/>
        <v>55992613</v>
      </c>
      <c r="AB22" s="56">
        <v>139790317</v>
      </c>
      <c r="AC22" s="56">
        <v>20200000</v>
      </c>
      <c r="AD22" s="56">
        <v>0</v>
      </c>
      <c r="AE22" s="56">
        <v>594677712</v>
      </c>
      <c r="AF22" s="56">
        <v>41551814</v>
      </c>
      <c r="AG22" s="56">
        <v>57471636</v>
      </c>
      <c r="AH22" s="56">
        <v>311513149</v>
      </c>
      <c r="AI22" s="56">
        <v>102213129</v>
      </c>
      <c r="AJ22" s="56">
        <v>1216080674</v>
      </c>
      <c r="AK22" s="57"/>
      <c r="AL22" s="57"/>
      <c r="AM22" s="57"/>
      <c r="AN22" s="57"/>
      <c r="AO22" s="39"/>
      <c r="AP22" s="39"/>
      <c r="AQ22" s="39"/>
      <c r="AR22" s="39"/>
      <c r="AS22" s="39"/>
      <c r="AT22" s="39"/>
      <c r="AU22" s="58"/>
      <c r="AV22" s="58"/>
      <c r="AW22" s="58"/>
    </row>
    <row r="23" spans="1:49" ht="20.100000000000001" customHeight="1" x14ac:dyDescent="0.15">
      <c r="A23" s="52">
        <v>16</v>
      </c>
      <c r="B23" s="55" t="s">
        <v>101</v>
      </c>
      <c r="C23" s="56">
        <v>11760476</v>
      </c>
      <c r="D23" s="56">
        <v>18164585</v>
      </c>
      <c r="E23" s="56">
        <v>4181755</v>
      </c>
      <c r="F23" s="56">
        <v>16173841</v>
      </c>
      <c r="G23" s="56">
        <f t="shared" si="0"/>
        <v>50280657</v>
      </c>
      <c r="H23" s="56">
        <v>4348437</v>
      </c>
      <c r="I23" s="56">
        <v>12258995</v>
      </c>
      <c r="J23" s="56">
        <v>4159707</v>
      </c>
      <c r="K23" s="56">
        <v>683955</v>
      </c>
      <c r="L23" s="56">
        <f t="shared" si="1"/>
        <v>21451094</v>
      </c>
      <c r="M23" s="56">
        <v>134085</v>
      </c>
      <c r="N23" s="56">
        <v>944955</v>
      </c>
      <c r="O23" s="56">
        <v>259663</v>
      </c>
      <c r="P23" s="56">
        <v>881</v>
      </c>
      <c r="Q23" s="56">
        <f t="shared" si="2"/>
        <v>1339584</v>
      </c>
      <c r="R23" s="56">
        <v>125514</v>
      </c>
      <c r="S23" s="56">
        <v>342494</v>
      </c>
      <c r="T23" s="56">
        <v>304563</v>
      </c>
      <c r="U23" s="56">
        <v>881</v>
      </c>
      <c r="V23" s="56">
        <f t="shared" si="3"/>
        <v>773452</v>
      </c>
      <c r="W23" s="56">
        <v>923155</v>
      </c>
      <c r="X23" s="56">
        <v>2368593</v>
      </c>
      <c r="Y23" s="56">
        <v>481751</v>
      </c>
      <c r="Z23" s="56">
        <v>181457</v>
      </c>
      <c r="AA23" s="56">
        <f t="shared" si="4"/>
        <v>3954956</v>
      </c>
      <c r="AB23" s="56">
        <v>70042871</v>
      </c>
      <c r="AC23" s="56">
        <v>5500226</v>
      </c>
      <c r="AD23" s="56">
        <v>0</v>
      </c>
      <c r="AE23" s="56">
        <v>47079404</v>
      </c>
      <c r="AF23" s="56">
        <v>86959101</v>
      </c>
      <c r="AG23" s="56">
        <v>84986043</v>
      </c>
      <c r="AH23" s="56">
        <v>60000000</v>
      </c>
      <c r="AI23" s="56">
        <v>73282072</v>
      </c>
      <c r="AJ23" s="56">
        <v>350952855</v>
      </c>
      <c r="AK23" s="57"/>
      <c r="AL23" s="57"/>
      <c r="AM23" s="57"/>
      <c r="AN23" s="57"/>
      <c r="AO23" s="39"/>
      <c r="AP23" s="39"/>
      <c r="AQ23" s="39"/>
      <c r="AR23" s="39"/>
      <c r="AS23" s="39"/>
      <c r="AT23" s="39"/>
      <c r="AU23" s="58"/>
      <c r="AV23" s="58"/>
      <c r="AW23" s="58"/>
    </row>
    <row r="24" spans="1:49" ht="20.100000000000001" customHeight="1" x14ac:dyDescent="0.15">
      <c r="A24" s="52">
        <v>17</v>
      </c>
      <c r="B24" s="55" t="s">
        <v>102</v>
      </c>
      <c r="C24" s="56">
        <v>63624683</v>
      </c>
      <c r="D24" s="56">
        <v>102825730</v>
      </c>
      <c r="E24" s="56">
        <v>3847531</v>
      </c>
      <c r="F24" s="56">
        <v>18260498</v>
      </c>
      <c r="G24" s="56">
        <f t="shared" si="0"/>
        <v>188558442</v>
      </c>
      <c r="H24" s="56">
        <v>33596413</v>
      </c>
      <c r="I24" s="56">
        <v>74752229</v>
      </c>
      <c r="J24" s="56">
        <v>2732438</v>
      </c>
      <c r="K24" s="56">
        <v>2409165</v>
      </c>
      <c r="L24" s="56">
        <f t="shared" si="1"/>
        <v>113490245</v>
      </c>
      <c r="M24" s="56">
        <v>74485084</v>
      </c>
      <c r="N24" s="56">
        <v>7296118</v>
      </c>
      <c r="O24" s="56">
        <v>2222294</v>
      </c>
      <c r="P24" s="56">
        <v>8630293</v>
      </c>
      <c r="Q24" s="56">
        <f t="shared" si="2"/>
        <v>92633789</v>
      </c>
      <c r="R24" s="56">
        <v>8684339</v>
      </c>
      <c r="S24" s="56">
        <v>2690835</v>
      </c>
      <c r="T24" s="56">
        <v>2222294</v>
      </c>
      <c r="U24" s="56">
        <v>8630293</v>
      </c>
      <c r="V24" s="56">
        <f t="shared" si="3"/>
        <v>22227761</v>
      </c>
      <c r="W24" s="56">
        <v>790907</v>
      </c>
      <c r="X24" s="56">
        <v>33178864</v>
      </c>
      <c r="Y24" s="56">
        <v>-886483</v>
      </c>
      <c r="Z24" s="56">
        <v>-7175808</v>
      </c>
      <c r="AA24" s="56">
        <f t="shared" si="4"/>
        <v>25907480</v>
      </c>
      <c r="AB24" s="56">
        <v>59397666</v>
      </c>
      <c r="AC24" s="56">
        <v>11769432</v>
      </c>
      <c r="AD24" s="56">
        <v>21780000</v>
      </c>
      <c r="AE24" s="56">
        <v>5440000</v>
      </c>
      <c r="AF24" s="56">
        <v>17543348</v>
      </c>
      <c r="AG24" s="56">
        <v>85326800</v>
      </c>
      <c r="AH24" s="56">
        <v>177373822</v>
      </c>
      <c r="AI24" s="56">
        <v>43300923</v>
      </c>
      <c r="AJ24" s="56">
        <v>411744567</v>
      </c>
      <c r="AK24" s="57"/>
      <c r="AL24" s="57"/>
      <c r="AM24" s="57"/>
      <c r="AN24" s="57"/>
      <c r="AO24" s="39"/>
      <c r="AP24" s="39"/>
      <c r="AQ24" s="39"/>
      <c r="AR24" s="39"/>
      <c r="AS24" s="39"/>
      <c r="AT24" s="39"/>
      <c r="AU24" s="58"/>
      <c r="AV24" s="58"/>
      <c r="AW24" s="58"/>
    </row>
    <row r="25" spans="1:49" ht="20.100000000000001" customHeight="1" x14ac:dyDescent="0.15">
      <c r="A25" s="52">
        <v>18</v>
      </c>
      <c r="B25" s="55" t="s">
        <v>103</v>
      </c>
      <c r="C25" s="56">
        <v>146218297</v>
      </c>
      <c r="D25" s="56">
        <v>44413825</v>
      </c>
      <c r="E25" s="56">
        <v>46496516</v>
      </c>
      <c r="F25" s="56">
        <v>19081821</v>
      </c>
      <c r="G25" s="56">
        <f t="shared" si="0"/>
        <v>256210459</v>
      </c>
      <c r="H25" s="56">
        <v>99478531</v>
      </c>
      <c r="I25" s="56">
        <v>32520016</v>
      </c>
      <c r="J25" s="56">
        <v>46474469</v>
      </c>
      <c r="K25" s="56">
        <v>2314659</v>
      </c>
      <c r="L25" s="56">
        <f t="shared" si="1"/>
        <v>180787675</v>
      </c>
      <c r="M25" s="56">
        <v>79860095</v>
      </c>
      <c r="N25" s="56">
        <v>27014686</v>
      </c>
      <c r="O25" s="56">
        <v>6016756</v>
      </c>
      <c r="P25" s="56">
        <v>881</v>
      </c>
      <c r="Q25" s="56">
        <f t="shared" si="2"/>
        <v>112892418</v>
      </c>
      <c r="R25" s="56">
        <v>47693604</v>
      </c>
      <c r="S25" s="56">
        <v>23896691</v>
      </c>
      <c r="T25" s="56">
        <v>11237973</v>
      </c>
      <c r="U25" s="56">
        <v>-229086</v>
      </c>
      <c r="V25" s="56">
        <f t="shared" si="3"/>
        <v>82599182</v>
      </c>
      <c r="W25" s="56">
        <v>10529340</v>
      </c>
      <c r="X25" s="56">
        <v>-3733344</v>
      </c>
      <c r="Y25" s="56">
        <v>16711982</v>
      </c>
      <c r="Z25" s="56">
        <v>532732</v>
      </c>
      <c r="AA25" s="56">
        <f t="shared" si="4"/>
        <v>24040710</v>
      </c>
      <c r="AB25" s="56">
        <v>40293915</v>
      </c>
      <c r="AC25" s="56">
        <v>10907708</v>
      </c>
      <c r="AD25" s="56">
        <v>0</v>
      </c>
      <c r="AE25" s="56">
        <v>60806000</v>
      </c>
      <c r="AF25" s="56">
        <v>23688238</v>
      </c>
      <c r="AG25" s="56">
        <v>35437054</v>
      </c>
      <c r="AH25" s="56">
        <v>182960366</v>
      </c>
      <c r="AI25" s="56">
        <v>28363187</v>
      </c>
      <c r="AJ25" s="56">
        <v>420751484</v>
      </c>
      <c r="AK25" s="57"/>
      <c r="AL25" s="57"/>
      <c r="AM25" s="57"/>
      <c r="AN25" s="57"/>
      <c r="AO25" s="39"/>
      <c r="AP25" s="39"/>
      <c r="AQ25" s="39"/>
      <c r="AR25" s="39"/>
      <c r="AS25" s="39"/>
      <c r="AT25" s="39"/>
      <c r="AU25" s="58"/>
      <c r="AV25" s="58"/>
      <c r="AW25" s="58"/>
    </row>
    <row r="26" spans="1:49" ht="20.100000000000001" customHeight="1" x14ac:dyDescent="0.15">
      <c r="A26" s="52">
        <v>19</v>
      </c>
      <c r="B26" s="55" t="s">
        <v>104</v>
      </c>
      <c r="C26" s="56">
        <v>54886703</v>
      </c>
      <c r="D26" s="56">
        <v>93678458</v>
      </c>
      <c r="E26" s="56">
        <v>24791981</v>
      </c>
      <c r="F26" s="56">
        <v>26746356</v>
      </c>
      <c r="G26" s="56">
        <f t="shared" si="0"/>
        <v>200103498</v>
      </c>
      <c r="H26" s="56">
        <v>14808432</v>
      </c>
      <c r="I26" s="56">
        <v>54736887</v>
      </c>
      <c r="J26" s="56">
        <v>23056795</v>
      </c>
      <c r="K26" s="56">
        <v>10396764</v>
      </c>
      <c r="L26" s="56">
        <f t="shared" si="1"/>
        <v>102998878</v>
      </c>
      <c r="M26" s="56">
        <v>7796640</v>
      </c>
      <c r="N26" s="56">
        <v>12846164</v>
      </c>
      <c r="O26" s="56">
        <v>14000021</v>
      </c>
      <c r="P26" s="56">
        <v>12841690</v>
      </c>
      <c r="Q26" s="56">
        <f t="shared" si="2"/>
        <v>47484515</v>
      </c>
      <c r="R26" s="56">
        <v>-7877203</v>
      </c>
      <c r="S26" s="56">
        <v>23536302</v>
      </c>
      <c r="T26" s="56">
        <v>-8651933</v>
      </c>
      <c r="U26" s="56">
        <v>12716484</v>
      </c>
      <c r="V26" s="56">
        <f t="shared" si="3"/>
        <v>19723650</v>
      </c>
      <c r="W26" s="56">
        <v>5192864</v>
      </c>
      <c r="X26" s="56">
        <v>-13661527</v>
      </c>
      <c r="Y26" s="56">
        <v>17486849</v>
      </c>
      <c r="Z26" s="56">
        <v>-3937683</v>
      </c>
      <c r="AA26" s="56">
        <f t="shared" si="4"/>
        <v>5080503</v>
      </c>
      <c r="AB26" s="56">
        <v>92738964</v>
      </c>
      <c r="AC26" s="56">
        <v>9500000</v>
      </c>
      <c r="AD26" s="56">
        <v>0</v>
      </c>
      <c r="AE26" s="56">
        <v>57994139</v>
      </c>
      <c r="AF26" s="56">
        <v>66078616</v>
      </c>
      <c r="AG26" s="56">
        <v>158328557</v>
      </c>
      <c r="AH26" s="56">
        <v>244916000</v>
      </c>
      <c r="AI26" s="56">
        <v>93403127</v>
      </c>
      <c r="AJ26" s="56">
        <v>649960174</v>
      </c>
      <c r="AK26" s="57"/>
      <c r="AL26" s="57"/>
      <c r="AM26" s="57"/>
      <c r="AN26" s="57"/>
      <c r="AO26" s="39"/>
      <c r="AP26" s="39"/>
      <c r="AQ26" s="39"/>
      <c r="AR26" s="39"/>
      <c r="AS26" s="39"/>
      <c r="AT26" s="39"/>
      <c r="AU26" s="58"/>
      <c r="AV26" s="58"/>
      <c r="AW26" s="58"/>
    </row>
    <row r="27" spans="1:49" ht="20.100000000000001" customHeight="1" x14ac:dyDescent="0.15">
      <c r="A27" s="52">
        <v>20</v>
      </c>
      <c r="B27" s="55" t="s">
        <v>105</v>
      </c>
      <c r="C27" s="56">
        <v>57102789</v>
      </c>
      <c r="D27" s="56">
        <v>26273742</v>
      </c>
      <c r="E27" s="56">
        <v>4140421</v>
      </c>
      <c r="F27" s="56">
        <v>55476096</v>
      </c>
      <c r="G27" s="56">
        <f t="shared" si="0"/>
        <v>142993048</v>
      </c>
      <c r="H27" s="56">
        <v>26478046</v>
      </c>
      <c r="I27" s="56">
        <v>18821786</v>
      </c>
      <c r="J27" s="56">
        <v>1702972</v>
      </c>
      <c r="K27" s="56">
        <v>44666302</v>
      </c>
      <c r="L27" s="56">
        <f t="shared" si="1"/>
        <v>91669106</v>
      </c>
      <c r="M27" s="56">
        <v>25744241</v>
      </c>
      <c r="N27" s="56">
        <v>16659719</v>
      </c>
      <c r="O27" s="56">
        <v>644255</v>
      </c>
      <c r="P27" s="56">
        <v>881</v>
      </c>
      <c r="Q27" s="56">
        <f t="shared" si="2"/>
        <v>43049096</v>
      </c>
      <c r="R27" s="56">
        <v>7693167</v>
      </c>
      <c r="S27" s="56">
        <v>2892448</v>
      </c>
      <c r="T27" s="56">
        <v>644255</v>
      </c>
      <c r="U27" s="56">
        <v>881</v>
      </c>
      <c r="V27" s="56">
        <f t="shared" si="3"/>
        <v>11230751</v>
      </c>
      <c r="W27" s="56">
        <v>-3553770</v>
      </c>
      <c r="X27" s="56">
        <v>-5454582</v>
      </c>
      <c r="Y27" s="56">
        <v>-1386862</v>
      </c>
      <c r="Z27" s="56">
        <v>10357523</v>
      </c>
      <c r="AA27" s="56">
        <f t="shared" si="4"/>
        <v>-37691</v>
      </c>
      <c r="AB27" s="56">
        <v>37691</v>
      </c>
      <c r="AC27" s="56">
        <v>153234</v>
      </c>
      <c r="AD27" s="56">
        <v>0</v>
      </c>
      <c r="AE27" s="56">
        <v>4734663</v>
      </c>
      <c r="AF27" s="56">
        <v>-3051518</v>
      </c>
      <c r="AG27" s="56">
        <v>9079981</v>
      </c>
      <c r="AH27" s="56">
        <v>71046781</v>
      </c>
      <c r="AI27" s="56">
        <v>7723403</v>
      </c>
      <c r="AJ27" s="56">
        <v>181043103</v>
      </c>
      <c r="AK27" s="57"/>
      <c r="AL27" s="57"/>
      <c r="AM27" s="57"/>
      <c r="AN27" s="57"/>
      <c r="AO27" s="39"/>
      <c r="AP27" s="39"/>
      <c r="AQ27" s="39"/>
      <c r="AR27" s="39"/>
      <c r="AS27" s="39"/>
      <c r="AT27" s="39"/>
      <c r="AU27" s="58"/>
      <c r="AV27" s="58"/>
      <c r="AW27" s="58"/>
    </row>
    <row r="28" spans="1:49" ht="20.100000000000001" customHeight="1" x14ac:dyDescent="0.15">
      <c r="A28" s="52">
        <v>21</v>
      </c>
      <c r="B28" s="55" t="s">
        <v>106</v>
      </c>
      <c r="C28" s="56">
        <v>561508487</v>
      </c>
      <c r="D28" s="56">
        <v>392917751</v>
      </c>
      <c r="E28" s="56">
        <v>182282339</v>
      </c>
      <c r="F28" s="56">
        <v>114210609</v>
      </c>
      <c r="G28" s="56">
        <f t="shared" si="0"/>
        <v>1250919186</v>
      </c>
      <c r="H28" s="56">
        <v>73350821</v>
      </c>
      <c r="I28" s="56">
        <v>228470009</v>
      </c>
      <c r="J28" s="56">
        <v>179607842</v>
      </c>
      <c r="K28" s="56">
        <v>49877591</v>
      </c>
      <c r="L28" s="56">
        <f t="shared" si="1"/>
        <v>531306263</v>
      </c>
      <c r="M28" s="56">
        <v>158017352</v>
      </c>
      <c r="N28" s="56">
        <v>42147968</v>
      </c>
      <c r="O28" s="56">
        <v>51171184</v>
      </c>
      <c r="P28" s="56">
        <v>5128119</v>
      </c>
      <c r="Q28" s="56">
        <f t="shared" si="2"/>
        <v>256464623</v>
      </c>
      <c r="R28" s="56">
        <v>64492549</v>
      </c>
      <c r="S28" s="56">
        <v>36818487</v>
      </c>
      <c r="T28" s="56">
        <v>57847020</v>
      </c>
      <c r="U28" s="56">
        <v>10373775</v>
      </c>
      <c r="V28" s="56">
        <f t="shared" si="3"/>
        <v>169531831</v>
      </c>
      <c r="W28" s="56">
        <v>-24321553</v>
      </c>
      <c r="X28" s="56">
        <v>52055145</v>
      </c>
      <c r="Y28" s="56">
        <v>27524131</v>
      </c>
      <c r="Z28" s="56">
        <v>6689568</v>
      </c>
      <c r="AA28" s="56">
        <f t="shared" si="4"/>
        <v>61947291</v>
      </c>
      <c r="AB28" s="56">
        <v>130298473</v>
      </c>
      <c r="AC28" s="56">
        <v>20000000</v>
      </c>
      <c r="AD28" s="56">
        <v>0</v>
      </c>
      <c r="AE28" s="56">
        <v>200875095</v>
      </c>
      <c r="AF28" s="56">
        <v>67632703</v>
      </c>
      <c r="AG28" s="56">
        <v>257723652</v>
      </c>
      <c r="AH28" s="56">
        <v>274129317</v>
      </c>
      <c r="AI28" s="56">
        <v>175589167</v>
      </c>
      <c r="AJ28" s="56">
        <v>998045029</v>
      </c>
      <c r="AK28" s="57"/>
      <c r="AL28" s="57"/>
      <c r="AM28" s="57"/>
      <c r="AN28" s="57"/>
      <c r="AO28" s="39"/>
      <c r="AP28" s="39"/>
      <c r="AQ28" s="39"/>
      <c r="AR28" s="39"/>
      <c r="AS28" s="39"/>
      <c r="AT28" s="39"/>
      <c r="AU28" s="58"/>
      <c r="AV28" s="58"/>
      <c r="AW28" s="58"/>
    </row>
    <row r="29" spans="1:49" ht="20.100000000000001" customHeight="1" x14ac:dyDescent="0.15">
      <c r="A29" s="52">
        <v>22</v>
      </c>
      <c r="B29" s="55" t="s">
        <v>107</v>
      </c>
      <c r="C29" s="56">
        <v>61781228</v>
      </c>
      <c r="D29" s="56">
        <v>85350026</v>
      </c>
      <c r="E29" s="56">
        <v>11525287</v>
      </c>
      <c r="F29" s="56">
        <v>41594470</v>
      </c>
      <c r="G29" s="56">
        <f t="shared" si="0"/>
        <v>200251011</v>
      </c>
      <c r="H29" s="56">
        <v>12296137</v>
      </c>
      <c r="I29" s="56">
        <v>57724260</v>
      </c>
      <c r="J29" s="56">
        <v>11183240</v>
      </c>
      <c r="K29" s="56">
        <v>25942526</v>
      </c>
      <c r="L29" s="56">
        <f t="shared" si="1"/>
        <v>107146163</v>
      </c>
      <c r="M29" s="56">
        <v>19508166</v>
      </c>
      <c r="N29" s="56">
        <v>4459344</v>
      </c>
      <c r="O29" s="56">
        <v>720970</v>
      </c>
      <c r="P29" s="56">
        <v>24333</v>
      </c>
      <c r="Q29" s="56">
        <f t="shared" si="2"/>
        <v>24712813</v>
      </c>
      <c r="R29" s="56">
        <v>7549656</v>
      </c>
      <c r="S29" s="56">
        <v>22255867</v>
      </c>
      <c r="T29" s="56">
        <v>3520970</v>
      </c>
      <c r="U29" s="56">
        <v>1524333</v>
      </c>
      <c r="V29" s="56">
        <f t="shared" si="3"/>
        <v>34850826</v>
      </c>
      <c r="W29" s="56">
        <v>-2428498</v>
      </c>
      <c r="X29" s="56">
        <v>5170011</v>
      </c>
      <c r="Y29" s="56">
        <v>2023492</v>
      </c>
      <c r="Z29" s="56">
        <v>13919401</v>
      </c>
      <c r="AA29" s="56">
        <f t="shared" si="4"/>
        <v>18684406</v>
      </c>
      <c r="AB29" s="56">
        <v>40206490</v>
      </c>
      <c r="AC29" s="56">
        <v>6061590</v>
      </c>
      <c r="AD29" s="56">
        <v>0</v>
      </c>
      <c r="AE29" s="56">
        <v>79444194</v>
      </c>
      <c r="AF29" s="56">
        <v>20689552</v>
      </c>
      <c r="AG29" s="56">
        <v>64698528</v>
      </c>
      <c r="AH29" s="56">
        <v>161618369</v>
      </c>
      <c r="AI29" s="56">
        <v>14064793</v>
      </c>
      <c r="AJ29" s="56">
        <v>526910131</v>
      </c>
      <c r="AK29" s="57"/>
      <c r="AL29" s="57"/>
      <c r="AM29" s="57"/>
      <c r="AN29" s="57"/>
      <c r="AO29" s="39"/>
      <c r="AP29" s="39"/>
      <c r="AQ29" s="39"/>
      <c r="AR29" s="39"/>
      <c r="AS29" s="39"/>
      <c r="AT29" s="39"/>
      <c r="AU29" s="58"/>
      <c r="AV29" s="58"/>
      <c r="AW29" s="58"/>
    </row>
    <row r="30" spans="1:49" ht="20.100000000000001" customHeight="1" x14ac:dyDescent="0.15">
      <c r="A30" s="52">
        <v>23</v>
      </c>
      <c r="B30" s="55" t="s">
        <v>39</v>
      </c>
      <c r="C30" s="56">
        <v>36601039</v>
      </c>
      <c r="D30" s="56">
        <v>50808919</v>
      </c>
      <c r="E30" s="56">
        <v>7004238</v>
      </c>
      <c r="F30" s="56">
        <v>23774411</v>
      </c>
      <c r="G30" s="56">
        <f t="shared" si="0"/>
        <v>118188607</v>
      </c>
      <c r="H30" s="56">
        <v>22285349</v>
      </c>
      <c r="I30" s="56">
        <v>35698375</v>
      </c>
      <c r="J30" s="56">
        <v>6219308</v>
      </c>
      <c r="K30" s="56">
        <v>8394316</v>
      </c>
      <c r="L30" s="56">
        <f t="shared" si="1"/>
        <v>72597348</v>
      </c>
      <c r="M30" s="56">
        <v>12597839</v>
      </c>
      <c r="N30" s="56">
        <v>11982385</v>
      </c>
      <c r="O30" s="56">
        <v>3112874</v>
      </c>
      <c r="P30" s="56">
        <v>1000881</v>
      </c>
      <c r="Q30" s="56">
        <f t="shared" si="2"/>
        <v>28693979</v>
      </c>
      <c r="R30" s="56">
        <v>4016992</v>
      </c>
      <c r="S30" s="56">
        <v>16442471</v>
      </c>
      <c r="T30" s="56">
        <v>4503133</v>
      </c>
      <c r="U30" s="56">
        <v>1020575</v>
      </c>
      <c r="V30" s="56">
        <f t="shared" si="3"/>
        <v>25983171</v>
      </c>
      <c r="W30" s="56">
        <v>3205914</v>
      </c>
      <c r="X30" s="56">
        <v>5279713</v>
      </c>
      <c r="Y30" s="56">
        <v>-1137201</v>
      </c>
      <c r="Z30" s="56">
        <v>519518</v>
      </c>
      <c r="AA30" s="56">
        <f t="shared" si="4"/>
        <v>7867944</v>
      </c>
      <c r="AB30" s="56">
        <v>14716940</v>
      </c>
      <c r="AC30" s="56">
        <v>3149286</v>
      </c>
      <c r="AD30" s="56">
        <v>0</v>
      </c>
      <c r="AE30" s="56">
        <v>69162772</v>
      </c>
      <c r="AF30" s="56">
        <v>6569411</v>
      </c>
      <c r="AG30" s="56">
        <v>33662750</v>
      </c>
      <c r="AH30" s="56">
        <v>129193696</v>
      </c>
      <c r="AI30" s="56">
        <v>11310857</v>
      </c>
      <c r="AJ30" s="56">
        <v>295948557</v>
      </c>
      <c r="AK30" s="57"/>
      <c r="AL30" s="57"/>
      <c r="AM30" s="57"/>
      <c r="AN30" s="57"/>
      <c r="AO30" s="39"/>
      <c r="AP30" s="39"/>
      <c r="AQ30" s="39"/>
      <c r="AR30" s="39"/>
      <c r="AS30" s="39"/>
      <c r="AT30" s="39"/>
      <c r="AU30" s="58"/>
      <c r="AV30" s="58"/>
      <c r="AW30" s="58"/>
    </row>
    <row r="31" spans="1:49" ht="20.100000000000001" customHeight="1" x14ac:dyDescent="0.15">
      <c r="A31" s="52">
        <v>24</v>
      </c>
      <c r="B31" s="55" t="s">
        <v>40</v>
      </c>
      <c r="C31" s="56">
        <v>101930357</v>
      </c>
      <c r="D31" s="56">
        <v>80480490</v>
      </c>
      <c r="E31" s="56">
        <v>84619027</v>
      </c>
      <c r="F31" s="56">
        <v>21880726</v>
      </c>
      <c r="G31" s="56">
        <f t="shared" si="0"/>
        <v>288910600</v>
      </c>
      <c r="H31" s="56">
        <v>58773100</v>
      </c>
      <c r="I31" s="56">
        <v>64206326</v>
      </c>
      <c r="J31" s="56">
        <v>79435334</v>
      </c>
      <c r="K31" s="56">
        <v>1262736</v>
      </c>
      <c r="L31" s="56">
        <f t="shared" si="1"/>
        <v>203677496</v>
      </c>
      <c r="M31" s="56">
        <v>37442037</v>
      </c>
      <c r="N31" s="56">
        <v>5329279</v>
      </c>
      <c r="O31" s="56">
        <v>30334608</v>
      </c>
      <c r="P31" s="56">
        <v>500881</v>
      </c>
      <c r="Q31" s="56">
        <f t="shared" si="2"/>
        <v>73606805</v>
      </c>
      <c r="R31" s="56">
        <v>5632164</v>
      </c>
      <c r="S31" s="56">
        <v>4547056</v>
      </c>
      <c r="T31" s="56">
        <v>30334608</v>
      </c>
      <c r="U31" s="56">
        <v>500881</v>
      </c>
      <c r="V31" s="56">
        <f t="shared" si="3"/>
        <v>41014709</v>
      </c>
      <c r="W31" s="56">
        <v>4134203</v>
      </c>
      <c r="X31" s="56">
        <v>39895888</v>
      </c>
      <c r="Y31" s="56">
        <v>334333</v>
      </c>
      <c r="Z31" s="56">
        <v>-3034491</v>
      </c>
      <c r="AA31" s="56">
        <f t="shared" si="4"/>
        <v>41329933</v>
      </c>
      <c r="AB31" s="56">
        <v>33541642</v>
      </c>
      <c r="AC31" s="56">
        <v>11350385</v>
      </c>
      <c r="AD31" s="56">
        <v>0</v>
      </c>
      <c r="AE31" s="56">
        <v>19517570</v>
      </c>
      <c r="AF31" s="56">
        <v>17191257</v>
      </c>
      <c r="AG31" s="56">
        <v>22484992</v>
      </c>
      <c r="AH31" s="56">
        <v>222218615</v>
      </c>
      <c r="AI31" s="56">
        <v>17031616</v>
      </c>
      <c r="AJ31" s="56">
        <v>741986872</v>
      </c>
      <c r="AK31" s="57"/>
      <c r="AL31" s="57"/>
      <c r="AM31" s="57"/>
      <c r="AN31" s="57"/>
      <c r="AO31" s="39"/>
      <c r="AP31" s="39"/>
      <c r="AQ31" s="39"/>
      <c r="AR31" s="39"/>
      <c r="AS31" s="39"/>
      <c r="AT31" s="39"/>
      <c r="AU31" s="58"/>
      <c r="AV31" s="58"/>
      <c r="AW31" s="58"/>
    </row>
    <row r="32" spans="1:49" ht="20.100000000000001" customHeight="1" x14ac:dyDescent="0.15">
      <c r="A32" s="52">
        <v>25</v>
      </c>
      <c r="B32" s="55" t="s">
        <v>108</v>
      </c>
      <c r="C32" s="56">
        <v>47577240</v>
      </c>
      <c r="D32" s="56">
        <v>96599968</v>
      </c>
      <c r="E32" s="56">
        <v>175585695</v>
      </c>
      <c r="F32" s="56">
        <v>16772610</v>
      </c>
      <c r="G32" s="56">
        <f t="shared" si="0"/>
        <v>336535513</v>
      </c>
      <c r="H32" s="56">
        <v>11515379</v>
      </c>
      <c r="I32" s="56">
        <v>81513574</v>
      </c>
      <c r="J32" s="56">
        <v>173580377</v>
      </c>
      <c r="K32" s="56">
        <v>745022</v>
      </c>
      <c r="L32" s="56">
        <f t="shared" si="1"/>
        <v>267354352</v>
      </c>
      <c r="M32" s="56">
        <v>2562355</v>
      </c>
      <c r="N32" s="56">
        <v>2672309</v>
      </c>
      <c r="O32" s="56">
        <v>49022696</v>
      </c>
      <c r="P32" s="56">
        <v>161619</v>
      </c>
      <c r="Q32" s="56">
        <f t="shared" si="2"/>
        <v>54418979</v>
      </c>
      <c r="R32" s="56">
        <v>633615</v>
      </c>
      <c r="S32" s="56">
        <v>1978863</v>
      </c>
      <c r="T32" s="56">
        <v>47707590</v>
      </c>
      <c r="U32" s="56">
        <v>17195</v>
      </c>
      <c r="V32" s="56">
        <f t="shared" si="3"/>
        <v>50337263</v>
      </c>
      <c r="W32" s="56">
        <v>206649</v>
      </c>
      <c r="X32" s="56">
        <v>29434706</v>
      </c>
      <c r="Y32" s="56">
        <v>20673261</v>
      </c>
      <c r="Z32" s="56">
        <v>-4592144</v>
      </c>
      <c r="AA32" s="56">
        <f t="shared" si="4"/>
        <v>45722472</v>
      </c>
      <c r="AB32" s="56">
        <v>52986037</v>
      </c>
      <c r="AC32" s="56">
        <v>16837786</v>
      </c>
      <c r="AD32" s="56">
        <v>21000000</v>
      </c>
      <c r="AE32" s="56">
        <v>97206510</v>
      </c>
      <c r="AF32" s="56">
        <v>12732</v>
      </c>
      <c r="AG32" s="56">
        <v>13344843</v>
      </c>
      <c r="AH32" s="56">
        <v>222323000</v>
      </c>
      <c r="AI32" s="56">
        <v>18798602</v>
      </c>
      <c r="AJ32" s="56">
        <v>504720396</v>
      </c>
      <c r="AK32" s="57"/>
      <c r="AL32" s="57"/>
      <c r="AM32" s="57"/>
      <c r="AN32" s="57"/>
      <c r="AO32" s="39"/>
      <c r="AP32" s="39"/>
      <c r="AQ32" s="39"/>
      <c r="AR32" s="39"/>
      <c r="AS32" s="39"/>
      <c r="AT32" s="39"/>
      <c r="AU32" s="58"/>
      <c r="AV32" s="58"/>
      <c r="AW32" s="58"/>
    </row>
    <row r="33" spans="1:49" ht="20.100000000000001" customHeight="1" x14ac:dyDescent="0.15">
      <c r="A33" s="52">
        <v>26</v>
      </c>
      <c r="B33" s="55" t="s">
        <v>109</v>
      </c>
      <c r="C33" s="56">
        <v>98544736</v>
      </c>
      <c r="D33" s="56">
        <v>119666441</v>
      </c>
      <c r="E33" s="56">
        <v>15077997</v>
      </c>
      <c r="F33" s="56">
        <v>14039036</v>
      </c>
      <c r="G33" s="56">
        <f t="shared" si="0"/>
        <v>247328210</v>
      </c>
      <c r="H33" s="56">
        <v>67872921</v>
      </c>
      <c r="I33" s="56">
        <v>105742276</v>
      </c>
      <c r="J33" s="56">
        <v>14907160</v>
      </c>
      <c r="K33" s="56">
        <v>2100283</v>
      </c>
      <c r="L33" s="56">
        <f t="shared" si="1"/>
        <v>190622640</v>
      </c>
      <c r="M33" s="56">
        <v>89112708</v>
      </c>
      <c r="N33" s="56">
        <v>38139366</v>
      </c>
      <c r="O33" s="56">
        <v>6781268</v>
      </c>
      <c r="P33" s="56">
        <v>3103494</v>
      </c>
      <c r="Q33" s="56">
        <f t="shared" si="2"/>
        <v>137136836</v>
      </c>
      <c r="R33" s="56">
        <v>37524582</v>
      </c>
      <c r="S33" s="56">
        <v>33840537</v>
      </c>
      <c r="T33" s="56">
        <v>6781268</v>
      </c>
      <c r="U33" s="56">
        <v>3103494</v>
      </c>
      <c r="V33" s="56">
        <f t="shared" si="3"/>
        <v>81249881</v>
      </c>
      <c r="W33" s="56">
        <v>-1798006</v>
      </c>
      <c r="X33" s="56">
        <v>21518695</v>
      </c>
      <c r="Y33" s="56">
        <v>799416</v>
      </c>
      <c r="Z33" s="56">
        <v>-5171377</v>
      </c>
      <c r="AA33" s="56">
        <f t="shared" si="4"/>
        <v>15348728</v>
      </c>
      <c r="AB33" s="56">
        <v>42219285</v>
      </c>
      <c r="AC33" s="56">
        <v>11500000</v>
      </c>
      <c r="AD33" s="56">
        <v>16500000</v>
      </c>
      <c r="AE33" s="56">
        <v>46820410</v>
      </c>
      <c r="AF33" s="56">
        <v>2123965</v>
      </c>
      <c r="AG33" s="56">
        <v>59296505</v>
      </c>
      <c r="AH33" s="56">
        <v>219300000</v>
      </c>
      <c r="AI33" s="56">
        <v>19136587</v>
      </c>
      <c r="AJ33" s="56">
        <v>371951302</v>
      </c>
      <c r="AK33" s="57"/>
      <c r="AL33" s="57"/>
      <c r="AM33" s="57"/>
      <c r="AN33" s="57"/>
      <c r="AO33" s="39"/>
      <c r="AP33" s="39"/>
      <c r="AQ33" s="39"/>
      <c r="AR33" s="39"/>
      <c r="AS33" s="39"/>
      <c r="AT33" s="39"/>
      <c r="AU33" s="58"/>
      <c r="AV33" s="58"/>
      <c r="AW33" s="58"/>
    </row>
    <row r="34" spans="1:49" ht="20.100000000000001" customHeight="1" x14ac:dyDescent="0.15">
      <c r="A34" s="52">
        <v>27</v>
      </c>
      <c r="B34" s="55" t="s">
        <v>110</v>
      </c>
      <c r="C34" s="56">
        <v>9589049</v>
      </c>
      <c r="D34" s="56">
        <v>36514802</v>
      </c>
      <c r="E34" s="56">
        <v>2570821</v>
      </c>
      <c r="F34" s="56">
        <v>15097221</v>
      </c>
      <c r="G34" s="56">
        <f t="shared" si="0"/>
        <v>63771893</v>
      </c>
      <c r="H34" s="56">
        <v>1766122</v>
      </c>
      <c r="I34" s="56">
        <v>29002099</v>
      </c>
      <c r="J34" s="56">
        <v>2287756</v>
      </c>
      <c r="K34" s="56">
        <v>364070</v>
      </c>
      <c r="L34" s="56">
        <f t="shared" si="1"/>
        <v>33420047</v>
      </c>
      <c r="M34" s="56">
        <v>74056</v>
      </c>
      <c r="N34" s="56">
        <v>934697</v>
      </c>
      <c r="O34" s="56">
        <v>173799</v>
      </c>
      <c r="P34" s="56">
        <v>882</v>
      </c>
      <c r="Q34" s="56">
        <f t="shared" si="2"/>
        <v>1183434</v>
      </c>
      <c r="R34" s="56">
        <v>74056</v>
      </c>
      <c r="S34" s="56">
        <v>7052581</v>
      </c>
      <c r="T34" s="56">
        <v>173799</v>
      </c>
      <c r="U34" s="56">
        <v>882</v>
      </c>
      <c r="V34" s="56">
        <f t="shared" si="3"/>
        <v>7301318</v>
      </c>
      <c r="W34" s="56">
        <v>225568</v>
      </c>
      <c r="X34" s="56">
        <v>2976678</v>
      </c>
      <c r="Y34" s="56">
        <v>796071</v>
      </c>
      <c r="Z34" s="56">
        <v>-3341924</v>
      </c>
      <c r="AA34" s="56">
        <f t="shared" si="4"/>
        <v>656393</v>
      </c>
      <c r="AB34" s="56">
        <v>10622781</v>
      </c>
      <c r="AC34" s="56">
        <v>3070000</v>
      </c>
      <c r="AD34" s="56">
        <v>6000000</v>
      </c>
      <c r="AE34" s="56">
        <v>21539741</v>
      </c>
      <c r="AF34" s="56">
        <v>666829</v>
      </c>
      <c r="AG34" s="56">
        <v>9000000</v>
      </c>
      <c r="AH34" s="56">
        <v>142999400</v>
      </c>
      <c r="AI34" s="56">
        <v>11475839</v>
      </c>
      <c r="AJ34" s="56">
        <v>187144919</v>
      </c>
      <c r="AK34" s="57"/>
      <c r="AL34" s="57"/>
      <c r="AM34" s="57"/>
      <c r="AN34" s="57"/>
      <c r="AO34" s="39"/>
      <c r="AP34" s="39"/>
      <c r="AQ34" s="39"/>
      <c r="AR34" s="39"/>
      <c r="AS34" s="39"/>
      <c r="AT34" s="39"/>
      <c r="AU34" s="58"/>
      <c r="AV34" s="58"/>
      <c r="AW34" s="58"/>
    </row>
    <row r="35" spans="1:49" ht="20.100000000000001" customHeight="1" x14ac:dyDescent="0.15">
      <c r="A35" s="52">
        <v>28</v>
      </c>
      <c r="B35" s="55" t="s">
        <v>111</v>
      </c>
      <c r="C35" s="56">
        <v>60461828</v>
      </c>
      <c r="D35" s="56">
        <v>37636327</v>
      </c>
      <c r="E35" s="56">
        <v>6140368</v>
      </c>
      <c r="F35" s="56">
        <v>12895982</v>
      </c>
      <c r="G35" s="56">
        <f t="shared" si="0"/>
        <v>117134505</v>
      </c>
      <c r="H35" s="56">
        <v>29445075</v>
      </c>
      <c r="I35" s="56">
        <v>21020327</v>
      </c>
      <c r="J35" s="56">
        <v>5514027</v>
      </c>
      <c r="K35" s="56">
        <v>1796384</v>
      </c>
      <c r="L35" s="56">
        <f t="shared" si="1"/>
        <v>57775813</v>
      </c>
      <c r="M35" s="56">
        <v>41510345</v>
      </c>
      <c r="N35" s="56">
        <v>2056073</v>
      </c>
      <c r="O35" s="56">
        <v>1553150</v>
      </c>
      <c r="P35" s="56">
        <v>881</v>
      </c>
      <c r="Q35" s="56">
        <f t="shared" si="2"/>
        <v>45120449</v>
      </c>
      <c r="R35" s="56">
        <v>-1734821</v>
      </c>
      <c r="S35" s="56">
        <v>1551183</v>
      </c>
      <c r="T35" s="56">
        <v>953000</v>
      </c>
      <c r="U35" s="56">
        <v>881</v>
      </c>
      <c r="V35" s="56">
        <f t="shared" si="3"/>
        <v>770243</v>
      </c>
      <c r="W35" s="56">
        <v>5828959</v>
      </c>
      <c r="X35" s="56">
        <v>12082982</v>
      </c>
      <c r="Y35" s="56">
        <v>2377193</v>
      </c>
      <c r="Z35" s="56">
        <v>1123325</v>
      </c>
      <c r="AA35" s="56">
        <f t="shared" si="4"/>
        <v>21412459</v>
      </c>
      <c r="AB35" s="56">
        <v>31814027</v>
      </c>
      <c r="AC35" s="56">
        <v>10303365</v>
      </c>
      <c r="AD35" s="56">
        <v>0</v>
      </c>
      <c r="AE35" s="56">
        <v>39368612</v>
      </c>
      <c r="AF35" s="56">
        <v>16698408</v>
      </c>
      <c r="AG35" s="56">
        <v>24449936</v>
      </c>
      <c r="AH35" s="56">
        <v>133265177</v>
      </c>
      <c r="AI35" s="56">
        <v>12743688</v>
      </c>
      <c r="AJ35" s="56">
        <v>539925960</v>
      </c>
      <c r="AK35" s="57"/>
      <c r="AL35" s="57"/>
      <c r="AM35" s="57"/>
      <c r="AN35" s="57"/>
      <c r="AO35" s="39"/>
      <c r="AP35" s="39"/>
      <c r="AQ35" s="39"/>
      <c r="AR35" s="39"/>
      <c r="AS35" s="39"/>
      <c r="AT35" s="39"/>
      <c r="AU35" s="58"/>
      <c r="AV35" s="58"/>
      <c r="AW35" s="58"/>
    </row>
    <row r="36" spans="1:49" ht="20.100000000000001" customHeight="1" x14ac:dyDescent="0.15">
      <c r="A36" s="52">
        <v>29</v>
      </c>
      <c r="B36" s="55" t="s">
        <v>112</v>
      </c>
      <c r="C36" s="56">
        <v>116473272</v>
      </c>
      <c r="D36" s="56">
        <v>154027112</v>
      </c>
      <c r="E36" s="56">
        <v>44492378</v>
      </c>
      <c r="F36" s="56">
        <v>35159333</v>
      </c>
      <c r="G36" s="56">
        <f t="shared" si="0"/>
        <v>350152095</v>
      </c>
      <c r="H36" s="56">
        <v>60706187</v>
      </c>
      <c r="I36" s="56">
        <v>79812184</v>
      </c>
      <c r="J36" s="56">
        <v>40978187</v>
      </c>
      <c r="K36" s="56">
        <v>12000327</v>
      </c>
      <c r="L36" s="56">
        <f t="shared" si="1"/>
        <v>193496885</v>
      </c>
      <c r="M36" s="56">
        <v>22426663</v>
      </c>
      <c r="N36" s="56">
        <v>15812399</v>
      </c>
      <c r="O36" s="56">
        <v>17123426</v>
      </c>
      <c r="P36" s="56">
        <v>845776</v>
      </c>
      <c r="Q36" s="56">
        <f t="shared" si="2"/>
        <v>56208264</v>
      </c>
      <c r="R36" s="56">
        <v>10868911</v>
      </c>
      <c r="S36" s="56">
        <v>6583263</v>
      </c>
      <c r="T36" s="56">
        <v>17523426</v>
      </c>
      <c r="U36" s="56">
        <v>825689</v>
      </c>
      <c r="V36" s="56">
        <f t="shared" si="3"/>
        <v>35801289</v>
      </c>
      <c r="W36" s="56">
        <v>12807746</v>
      </c>
      <c r="X36" s="56">
        <v>13666080</v>
      </c>
      <c r="Y36" s="56">
        <v>10717771</v>
      </c>
      <c r="Z36" s="56">
        <v>1325079</v>
      </c>
      <c r="AA36" s="56">
        <f t="shared" si="4"/>
        <v>38516676</v>
      </c>
      <c r="AB36" s="56">
        <v>48212077</v>
      </c>
      <c r="AC36" s="56">
        <v>3312005</v>
      </c>
      <c r="AD36" s="56">
        <v>0</v>
      </c>
      <c r="AE36" s="56">
        <v>25271727</v>
      </c>
      <c r="AF36" s="56">
        <v>24046633</v>
      </c>
      <c r="AG36" s="56">
        <v>46164342</v>
      </c>
      <c r="AH36" s="56">
        <v>175700000</v>
      </c>
      <c r="AI36" s="56">
        <v>37398679</v>
      </c>
      <c r="AJ36" s="56">
        <v>490042383</v>
      </c>
      <c r="AK36" s="57"/>
      <c r="AL36" s="57"/>
      <c r="AM36" s="57"/>
      <c r="AN36" s="57"/>
      <c r="AO36" s="39"/>
      <c r="AP36" s="39"/>
      <c r="AQ36" s="39"/>
      <c r="AR36" s="39"/>
      <c r="AS36" s="39"/>
      <c r="AT36" s="39"/>
      <c r="AU36" s="58"/>
      <c r="AV36" s="58"/>
      <c r="AW36" s="58"/>
    </row>
    <row r="37" spans="1:49" ht="20.100000000000001" customHeight="1" x14ac:dyDescent="0.15">
      <c r="A37" s="52">
        <v>30</v>
      </c>
      <c r="B37" s="55" t="s">
        <v>113</v>
      </c>
      <c r="C37" s="56">
        <v>97647805</v>
      </c>
      <c r="D37" s="56">
        <v>97398922</v>
      </c>
      <c r="E37" s="56">
        <v>33529800</v>
      </c>
      <c r="F37" s="56">
        <v>28806825</v>
      </c>
      <c r="G37" s="56">
        <f t="shared" si="0"/>
        <v>257383352</v>
      </c>
      <c r="H37" s="56">
        <v>52950256</v>
      </c>
      <c r="I37" s="56">
        <v>52810693</v>
      </c>
      <c r="J37" s="56">
        <v>22225213</v>
      </c>
      <c r="K37" s="56">
        <v>11576980</v>
      </c>
      <c r="L37" s="56">
        <f t="shared" si="1"/>
        <v>139563142</v>
      </c>
      <c r="M37" s="56">
        <v>15257350</v>
      </c>
      <c r="N37" s="56">
        <v>2237417</v>
      </c>
      <c r="O37" s="56">
        <v>10760703</v>
      </c>
      <c r="P37" s="56">
        <v>435555</v>
      </c>
      <c r="Q37" s="56">
        <f t="shared" si="2"/>
        <v>28691025</v>
      </c>
      <c r="R37" s="56">
        <v>9088779</v>
      </c>
      <c r="S37" s="56">
        <v>9064824</v>
      </c>
      <c r="T37" s="56">
        <v>5366506</v>
      </c>
      <c r="U37" s="56">
        <v>435555</v>
      </c>
      <c r="V37" s="56">
        <f t="shared" si="3"/>
        <v>23955664</v>
      </c>
      <c r="W37" s="56">
        <v>10139759</v>
      </c>
      <c r="X37" s="56">
        <v>10113033</v>
      </c>
      <c r="Y37" s="56">
        <v>2500000</v>
      </c>
      <c r="Z37" s="56">
        <v>3972982</v>
      </c>
      <c r="AA37" s="56">
        <f t="shared" si="4"/>
        <v>26725774</v>
      </c>
      <c r="AB37" s="56">
        <v>47675623</v>
      </c>
      <c r="AC37" s="56">
        <v>14427037</v>
      </c>
      <c r="AD37" s="56">
        <v>18150000</v>
      </c>
      <c r="AE37" s="56">
        <v>57606314</v>
      </c>
      <c r="AF37" s="56">
        <v>205773</v>
      </c>
      <c r="AG37" s="56">
        <v>43777402</v>
      </c>
      <c r="AH37" s="56">
        <v>143500000</v>
      </c>
      <c r="AI37" s="56">
        <v>30419924</v>
      </c>
      <c r="AJ37" s="56">
        <v>405081390</v>
      </c>
      <c r="AK37" s="57"/>
      <c r="AL37" s="57"/>
      <c r="AM37" s="57"/>
      <c r="AN37" s="57"/>
      <c r="AO37" s="39"/>
      <c r="AP37" s="39"/>
      <c r="AQ37" s="39"/>
      <c r="AR37" s="39"/>
      <c r="AS37" s="39"/>
      <c r="AT37" s="39"/>
      <c r="AU37" s="58"/>
      <c r="AV37" s="58"/>
      <c r="AW37" s="58"/>
    </row>
    <row r="38" spans="1:49" ht="20.100000000000001" customHeight="1" x14ac:dyDescent="0.15">
      <c r="A38" s="52">
        <v>31</v>
      </c>
      <c r="B38" s="55" t="s">
        <v>47</v>
      </c>
      <c r="C38" s="56">
        <v>82690287</v>
      </c>
      <c r="D38" s="56">
        <v>133003755</v>
      </c>
      <c r="E38" s="56">
        <v>34649797</v>
      </c>
      <c r="F38" s="56">
        <v>18213362</v>
      </c>
      <c r="G38" s="56">
        <f t="shared" si="0"/>
        <v>268557201</v>
      </c>
      <c r="H38" s="56">
        <v>23218034</v>
      </c>
      <c r="I38" s="56">
        <v>121314146</v>
      </c>
      <c r="J38" s="56">
        <v>31491611</v>
      </c>
      <c r="K38" s="56">
        <v>2278883</v>
      </c>
      <c r="L38" s="56">
        <f t="shared" si="1"/>
        <v>178302674</v>
      </c>
      <c r="M38" s="56">
        <v>17138321</v>
      </c>
      <c r="N38" s="56">
        <v>1593704</v>
      </c>
      <c r="O38" s="56">
        <v>14870059</v>
      </c>
      <c r="P38" s="56">
        <v>6803541</v>
      </c>
      <c r="Q38" s="56">
        <f t="shared" si="2"/>
        <v>40405625</v>
      </c>
      <c r="R38" s="56">
        <v>6520524</v>
      </c>
      <c r="S38" s="56">
        <v>12345843</v>
      </c>
      <c r="T38" s="56">
        <v>18005284</v>
      </c>
      <c r="U38" s="56">
        <v>159117</v>
      </c>
      <c r="V38" s="56">
        <f t="shared" si="3"/>
        <v>37030768</v>
      </c>
      <c r="W38" s="56">
        <v>-12798430</v>
      </c>
      <c r="X38" s="56">
        <v>42480441</v>
      </c>
      <c r="Y38" s="56">
        <v>-9299190</v>
      </c>
      <c r="Z38" s="56">
        <v>-4456612</v>
      </c>
      <c r="AA38" s="56">
        <f t="shared" si="4"/>
        <v>15926209</v>
      </c>
      <c r="AB38" s="56">
        <v>40426292</v>
      </c>
      <c r="AC38" s="56">
        <v>9546200</v>
      </c>
      <c r="AD38" s="56">
        <v>0</v>
      </c>
      <c r="AE38" s="56">
        <v>4000000</v>
      </c>
      <c r="AF38" s="56">
        <v>30294231</v>
      </c>
      <c r="AG38" s="56">
        <v>66807050</v>
      </c>
      <c r="AH38" s="56">
        <v>214603000</v>
      </c>
      <c r="AI38" s="56">
        <v>36543116</v>
      </c>
      <c r="AJ38" s="56">
        <v>418795170</v>
      </c>
      <c r="AK38" s="57"/>
      <c r="AL38" s="57"/>
      <c r="AM38" s="57"/>
      <c r="AN38" s="57"/>
      <c r="AO38" s="39"/>
      <c r="AP38" s="39"/>
      <c r="AQ38" s="39"/>
      <c r="AR38" s="39"/>
      <c r="AS38" s="39"/>
      <c r="AT38" s="39"/>
      <c r="AU38" s="58"/>
      <c r="AV38" s="58"/>
      <c r="AW38" s="58"/>
    </row>
    <row r="39" spans="1:49" ht="20.100000000000001" customHeight="1" x14ac:dyDescent="0.15">
      <c r="A39" s="52">
        <v>32</v>
      </c>
      <c r="B39" s="55" t="s">
        <v>114</v>
      </c>
      <c r="C39" s="56">
        <v>71111719</v>
      </c>
      <c r="D39" s="56">
        <v>46735936</v>
      </c>
      <c r="E39" s="56">
        <v>16346815</v>
      </c>
      <c r="F39" s="56">
        <v>22672116</v>
      </c>
      <c r="G39" s="56">
        <f t="shared" si="0"/>
        <v>156866586</v>
      </c>
      <c r="H39" s="56">
        <v>40406381</v>
      </c>
      <c r="I39" s="56">
        <v>33568442</v>
      </c>
      <c r="J39" s="56">
        <v>14759105</v>
      </c>
      <c r="K39" s="56">
        <v>3793224</v>
      </c>
      <c r="L39" s="56">
        <f t="shared" si="1"/>
        <v>92527152</v>
      </c>
      <c r="M39" s="56">
        <v>20109510</v>
      </c>
      <c r="N39" s="56">
        <v>7524054</v>
      </c>
      <c r="O39" s="56">
        <v>5183283</v>
      </c>
      <c r="P39" s="56">
        <v>0</v>
      </c>
      <c r="Q39" s="56">
        <f t="shared" si="2"/>
        <v>32816847</v>
      </c>
      <c r="R39" s="56">
        <v>13482915</v>
      </c>
      <c r="S39" s="56">
        <v>14172</v>
      </c>
      <c r="T39" s="56">
        <v>5107873</v>
      </c>
      <c r="U39" s="56">
        <v>0</v>
      </c>
      <c r="V39" s="56">
        <f t="shared" si="3"/>
        <v>18604960</v>
      </c>
      <c r="W39" s="56">
        <v>1836456</v>
      </c>
      <c r="X39" s="56">
        <v>17571523</v>
      </c>
      <c r="Y39" s="56">
        <v>1461967</v>
      </c>
      <c r="Z39" s="56">
        <v>499136</v>
      </c>
      <c r="AA39" s="56">
        <f t="shared" si="4"/>
        <v>21369082</v>
      </c>
      <c r="AB39" s="56">
        <v>68977682</v>
      </c>
      <c r="AC39" s="56">
        <v>20037736</v>
      </c>
      <c r="AD39" s="56">
        <v>45000000</v>
      </c>
      <c r="AE39" s="56">
        <v>81992519</v>
      </c>
      <c r="AF39" s="56">
        <v>1911898</v>
      </c>
      <c r="AG39" s="56">
        <v>80591055</v>
      </c>
      <c r="AH39" s="56">
        <v>119681020</v>
      </c>
      <c r="AI39" s="56">
        <v>52365195</v>
      </c>
      <c r="AJ39" s="56">
        <v>289445635</v>
      </c>
      <c r="AK39" s="57"/>
      <c r="AL39" s="57"/>
      <c r="AM39" s="57"/>
      <c r="AN39" s="57"/>
      <c r="AO39" s="39"/>
      <c r="AP39" s="39"/>
      <c r="AQ39" s="39"/>
      <c r="AR39" s="39"/>
      <c r="AS39" s="39"/>
      <c r="AT39" s="39"/>
      <c r="AU39" s="58"/>
      <c r="AV39" s="58"/>
      <c r="AW39" s="58"/>
    </row>
    <row r="40" spans="1:49" ht="20.100000000000001" customHeight="1" x14ac:dyDescent="0.15">
      <c r="A40" s="52">
        <v>33</v>
      </c>
      <c r="B40" s="55" t="s">
        <v>115</v>
      </c>
      <c r="C40" s="56">
        <v>76143491</v>
      </c>
      <c r="D40" s="56">
        <v>62560541</v>
      </c>
      <c r="E40" s="56">
        <v>27132185</v>
      </c>
      <c r="F40" s="56">
        <v>18804097</v>
      </c>
      <c r="G40" s="56">
        <f t="shared" si="0"/>
        <v>184640314</v>
      </c>
      <c r="H40" s="56">
        <v>36396380</v>
      </c>
      <c r="I40" s="56">
        <v>42724881</v>
      </c>
      <c r="J40" s="56">
        <v>24105950</v>
      </c>
      <c r="K40" s="56">
        <v>3141407</v>
      </c>
      <c r="L40" s="56">
        <f t="shared" si="1"/>
        <v>106368618</v>
      </c>
      <c r="M40" s="56">
        <v>9467741</v>
      </c>
      <c r="N40" s="56">
        <v>2694579</v>
      </c>
      <c r="O40" s="56">
        <v>6417895</v>
      </c>
      <c r="P40" s="56">
        <v>100881</v>
      </c>
      <c r="Q40" s="56">
        <f t="shared" si="2"/>
        <v>18681096</v>
      </c>
      <c r="R40" s="56">
        <v>10733949</v>
      </c>
      <c r="S40" s="56">
        <v>771527</v>
      </c>
      <c r="T40" s="56">
        <v>9958724</v>
      </c>
      <c r="U40" s="56">
        <v>134406</v>
      </c>
      <c r="V40" s="56">
        <f t="shared" si="3"/>
        <v>21598606</v>
      </c>
      <c r="W40" s="56">
        <v>3299742</v>
      </c>
      <c r="X40" s="56">
        <v>-30162</v>
      </c>
      <c r="Y40" s="56">
        <v>7327806</v>
      </c>
      <c r="Z40" s="56">
        <v>-493445</v>
      </c>
      <c r="AA40" s="56">
        <f t="shared" si="4"/>
        <v>10103941</v>
      </c>
      <c r="AB40" s="56">
        <v>25102757</v>
      </c>
      <c r="AC40" s="56">
        <v>53157065</v>
      </c>
      <c r="AD40" s="56">
        <v>0</v>
      </c>
      <c r="AE40" s="56">
        <v>34135412</v>
      </c>
      <c r="AF40" s="56">
        <v>19886740</v>
      </c>
      <c r="AG40" s="56">
        <v>46353972</v>
      </c>
      <c r="AH40" s="56">
        <v>123803480</v>
      </c>
      <c r="AI40" s="56">
        <v>30760453</v>
      </c>
      <c r="AJ40" s="56">
        <v>433138645</v>
      </c>
      <c r="AK40" s="57"/>
      <c r="AL40" s="57"/>
      <c r="AM40" s="57"/>
      <c r="AN40" s="57"/>
      <c r="AO40" s="39"/>
      <c r="AP40" s="39"/>
      <c r="AQ40" s="39"/>
      <c r="AR40" s="39"/>
      <c r="AS40" s="39"/>
      <c r="AT40" s="39"/>
      <c r="AU40" s="58"/>
      <c r="AV40" s="58"/>
      <c r="AW40" s="58"/>
    </row>
    <row r="41" spans="1:49" ht="20.100000000000001" customHeight="1" x14ac:dyDescent="0.15">
      <c r="A41" s="52">
        <v>34</v>
      </c>
      <c r="B41" s="55" t="s">
        <v>116</v>
      </c>
      <c r="C41" s="56">
        <v>131822740</v>
      </c>
      <c r="D41" s="56">
        <v>57646082</v>
      </c>
      <c r="E41" s="56">
        <v>22634652</v>
      </c>
      <c r="F41" s="56">
        <v>23329921</v>
      </c>
      <c r="G41" s="56">
        <f t="shared" si="0"/>
        <v>235433395</v>
      </c>
      <c r="H41" s="56">
        <v>80724782</v>
      </c>
      <c r="I41" s="56">
        <v>43223249</v>
      </c>
      <c r="J41" s="56">
        <v>21964258</v>
      </c>
      <c r="K41" s="56">
        <v>5566166</v>
      </c>
      <c r="L41" s="56">
        <f t="shared" si="1"/>
        <v>151478455</v>
      </c>
      <c r="M41" s="56">
        <v>72846321</v>
      </c>
      <c r="N41" s="56">
        <v>8061697</v>
      </c>
      <c r="O41" s="56">
        <v>12314593</v>
      </c>
      <c r="P41" s="56">
        <v>8120844</v>
      </c>
      <c r="Q41" s="56">
        <f t="shared" si="2"/>
        <v>101343455</v>
      </c>
      <c r="R41" s="56">
        <v>28537658</v>
      </c>
      <c r="S41" s="56">
        <v>7279581</v>
      </c>
      <c r="T41" s="56">
        <v>12314593</v>
      </c>
      <c r="U41" s="56">
        <v>8066095</v>
      </c>
      <c r="V41" s="56">
        <f t="shared" si="3"/>
        <v>56197927</v>
      </c>
      <c r="W41" s="56">
        <v>-1464501</v>
      </c>
      <c r="X41" s="56">
        <v>23715484</v>
      </c>
      <c r="Y41" s="56">
        <v>330852</v>
      </c>
      <c r="Z41" s="56">
        <v>-13643657</v>
      </c>
      <c r="AA41" s="56">
        <f t="shared" si="4"/>
        <v>8938178</v>
      </c>
      <c r="AB41" s="56">
        <v>36624244</v>
      </c>
      <c r="AC41" s="56">
        <v>2334819</v>
      </c>
      <c r="AD41" s="56">
        <v>21780000</v>
      </c>
      <c r="AE41" s="56">
        <v>58020374</v>
      </c>
      <c r="AF41" s="56">
        <v>998196</v>
      </c>
      <c r="AG41" s="56">
        <v>21865277</v>
      </c>
      <c r="AH41" s="56">
        <v>158422286</v>
      </c>
      <c r="AI41" s="56">
        <v>39898687</v>
      </c>
      <c r="AJ41" s="56">
        <v>368624781</v>
      </c>
      <c r="AK41" s="57"/>
      <c r="AL41" s="57"/>
      <c r="AM41" s="57"/>
      <c r="AN41" s="57"/>
      <c r="AO41" s="39"/>
      <c r="AP41" s="39"/>
      <c r="AQ41" s="39"/>
      <c r="AR41" s="39"/>
      <c r="AS41" s="39"/>
      <c r="AT41" s="39"/>
      <c r="AU41" s="58"/>
      <c r="AV41" s="58"/>
      <c r="AW41" s="58"/>
    </row>
    <row r="42" spans="1:49" ht="20.100000000000001" customHeight="1" x14ac:dyDescent="0.15">
      <c r="A42" s="52">
        <v>35</v>
      </c>
      <c r="B42" s="55" t="s">
        <v>117</v>
      </c>
      <c r="C42" s="56">
        <v>99596527</v>
      </c>
      <c r="D42" s="56">
        <v>93102606</v>
      </c>
      <c r="E42" s="56">
        <v>92887830</v>
      </c>
      <c r="F42" s="56">
        <v>21953493</v>
      </c>
      <c r="G42" s="56">
        <f t="shared" si="0"/>
        <v>307540456</v>
      </c>
      <c r="H42" s="56">
        <v>66411713</v>
      </c>
      <c r="I42" s="56">
        <v>70594377</v>
      </c>
      <c r="J42" s="56">
        <v>91159554</v>
      </c>
      <c r="K42" s="56">
        <v>4769759</v>
      </c>
      <c r="L42" s="56">
        <f t="shared" si="1"/>
        <v>232935403</v>
      </c>
      <c r="M42" s="56">
        <v>35246240</v>
      </c>
      <c r="N42" s="56">
        <v>1523711</v>
      </c>
      <c r="O42" s="56">
        <v>46380015</v>
      </c>
      <c r="P42" s="56">
        <v>621989</v>
      </c>
      <c r="Q42" s="56">
        <f t="shared" si="2"/>
        <v>83771955</v>
      </c>
      <c r="R42" s="56">
        <v>17807821</v>
      </c>
      <c r="S42" s="56">
        <v>307520</v>
      </c>
      <c r="T42" s="56">
        <v>43569592</v>
      </c>
      <c r="U42" s="56">
        <v>31836</v>
      </c>
      <c r="V42" s="56">
        <f t="shared" si="3"/>
        <v>61716769</v>
      </c>
      <c r="W42" s="56">
        <v>52106</v>
      </c>
      <c r="X42" s="56">
        <v>33424645</v>
      </c>
      <c r="Y42" s="56">
        <v>197310</v>
      </c>
      <c r="Z42" s="56">
        <v>2318516</v>
      </c>
      <c r="AA42" s="56">
        <f t="shared" si="4"/>
        <v>35992577</v>
      </c>
      <c r="AB42" s="56">
        <v>58892264</v>
      </c>
      <c r="AC42" s="56">
        <v>12357253</v>
      </c>
      <c r="AD42" s="56">
        <v>22050000</v>
      </c>
      <c r="AE42" s="56">
        <v>61944241</v>
      </c>
      <c r="AF42" s="56">
        <v>372600</v>
      </c>
      <c r="AG42" s="56">
        <v>88517000</v>
      </c>
      <c r="AH42" s="56">
        <v>104882554</v>
      </c>
      <c r="AI42" s="56">
        <v>33302853</v>
      </c>
      <c r="AJ42" s="56">
        <v>388636976</v>
      </c>
      <c r="AK42" s="57"/>
      <c r="AL42" s="57"/>
      <c r="AM42" s="57"/>
      <c r="AN42" s="57"/>
      <c r="AO42" s="39"/>
      <c r="AP42" s="39"/>
      <c r="AQ42" s="39"/>
      <c r="AR42" s="39"/>
      <c r="AS42" s="39"/>
      <c r="AT42" s="39"/>
      <c r="AU42" s="58"/>
      <c r="AV42" s="58"/>
      <c r="AW42" s="58"/>
    </row>
    <row r="43" spans="1:49" ht="20.100000000000001" customHeight="1" x14ac:dyDescent="0.15">
      <c r="A43" s="52">
        <v>36</v>
      </c>
      <c r="B43" s="55" t="s">
        <v>118</v>
      </c>
      <c r="C43" s="56">
        <v>150985140</v>
      </c>
      <c r="D43" s="56">
        <v>96484594</v>
      </c>
      <c r="E43" s="56">
        <v>22790048</v>
      </c>
      <c r="F43" s="56">
        <v>23151669</v>
      </c>
      <c r="G43" s="56">
        <f t="shared" si="0"/>
        <v>293411451</v>
      </c>
      <c r="H43" s="56">
        <v>102612089</v>
      </c>
      <c r="I43" s="56">
        <v>77663855</v>
      </c>
      <c r="J43" s="56">
        <v>22216345</v>
      </c>
      <c r="K43" s="56">
        <v>7505961</v>
      </c>
      <c r="L43" s="56">
        <f t="shared" si="1"/>
        <v>209998250</v>
      </c>
      <c r="M43" s="56">
        <v>5360086</v>
      </c>
      <c r="N43" s="56">
        <v>4391763</v>
      </c>
      <c r="O43" s="56">
        <v>5922047</v>
      </c>
      <c r="P43" s="56">
        <v>393210</v>
      </c>
      <c r="Q43" s="56">
        <f t="shared" si="2"/>
        <v>16067106</v>
      </c>
      <c r="R43" s="56">
        <v>40015577</v>
      </c>
      <c r="S43" s="56">
        <v>29821577</v>
      </c>
      <c r="T43" s="56">
        <v>6334607</v>
      </c>
      <c r="U43" s="56">
        <v>436345</v>
      </c>
      <c r="V43" s="56">
        <f t="shared" si="3"/>
        <v>76608106</v>
      </c>
      <c r="W43" s="56">
        <v>-19952361</v>
      </c>
      <c r="X43" s="56">
        <v>32652154</v>
      </c>
      <c r="Y43" s="56">
        <v>6186995</v>
      </c>
      <c r="Z43" s="56">
        <v>6843790</v>
      </c>
      <c r="AA43" s="56">
        <f t="shared" si="4"/>
        <v>25730578</v>
      </c>
      <c r="AB43" s="56">
        <v>220147418</v>
      </c>
      <c r="AC43" s="56">
        <v>22271449</v>
      </c>
      <c r="AD43" s="56">
        <v>0</v>
      </c>
      <c r="AE43" s="56">
        <v>108554104</v>
      </c>
      <c r="AF43" s="56">
        <v>178212938</v>
      </c>
      <c r="AG43" s="56">
        <v>63383263</v>
      </c>
      <c r="AH43" s="56">
        <v>300614702</v>
      </c>
      <c r="AI43" s="56">
        <v>223042447</v>
      </c>
      <c r="AJ43" s="56">
        <v>920479871</v>
      </c>
      <c r="AK43" s="57"/>
      <c r="AL43" s="57"/>
      <c r="AM43" s="57"/>
      <c r="AN43" s="57"/>
      <c r="AO43" s="39"/>
      <c r="AP43" s="39"/>
      <c r="AQ43" s="39"/>
      <c r="AR43" s="39"/>
      <c r="AS43" s="39"/>
      <c r="AT43" s="39"/>
      <c r="AU43" s="58"/>
      <c r="AV43" s="58"/>
      <c r="AW43" s="58"/>
    </row>
    <row r="44" spans="1:49" ht="20.100000000000001" customHeight="1" x14ac:dyDescent="0.15">
      <c r="A44" s="52">
        <v>37</v>
      </c>
      <c r="B44" s="55" t="s">
        <v>119</v>
      </c>
      <c r="C44" s="56">
        <v>82362105</v>
      </c>
      <c r="D44" s="56">
        <v>106550099</v>
      </c>
      <c r="E44" s="56">
        <v>25159915</v>
      </c>
      <c r="F44" s="56">
        <v>21699168</v>
      </c>
      <c r="G44" s="56">
        <f t="shared" si="0"/>
        <v>235771287</v>
      </c>
      <c r="H44" s="56">
        <v>35757699</v>
      </c>
      <c r="I44" s="56">
        <v>80022162</v>
      </c>
      <c r="J44" s="56">
        <v>22309168</v>
      </c>
      <c r="K44" s="56">
        <v>5215663</v>
      </c>
      <c r="L44" s="56">
        <f t="shared" si="1"/>
        <v>143304692</v>
      </c>
      <c r="M44" s="56">
        <v>11973072</v>
      </c>
      <c r="N44" s="56">
        <v>967623</v>
      </c>
      <c r="O44" s="56">
        <v>2494039</v>
      </c>
      <c r="P44" s="56">
        <v>881</v>
      </c>
      <c r="Q44" s="56">
        <f t="shared" si="2"/>
        <v>15435615</v>
      </c>
      <c r="R44" s="56">
        <v>-466040</v>
      </c>
      <c r="S44" s="56">
        <v>10526288</v>
      </c>
      <c r="T44" s="56">
        <v>4800443</v>
      </c>
      <c r="U44" s="56">
        <v>2249667</v>
      </c>
      <c r="V44" s="56">
        <f t="shared" si="3"/>
        <v>17110358</v>
      </c>
      <c r="W44" s="56">
        <v>7405408</v>
      </c>
      <c r="X44" s="56">
        <v>20934757</v>
      </c>
      <c r="Y44" s="56">
        <v>5503968</v>
      </c>
      <c r="Z44" s="56">
        <v>0</v>
      </c>
      <c r="AA44" s="56">
        <f t="shared" si="4"/>
        <v>33844133</v>
      </c>
      <c r="AB44" s="56">
        <v>37973720</v>
      </c>
      <c r="AC44" s="56">
        <v>10000000</v>
      </c>
      <c r="AD44" s="56">
        <v>15000000</v>
      </c>
      <c r="AE44" s="56">
        <v>37000000</v>
      </c>
      <c r="AF44" s="56">
        <v>17263281</v>
      </c>
      <c r="AG44" s="56">
        <v>10863015</v>
      </c>
      <c r="AH44" s="56">
        <v>185575667</v>
      </c>
      <c r="AI44" s="56">
        <v>20257040</v>
      </c>
      <c r="AJ44" s="56">
        <v>423226556</v>
      </c>
      <c r="AK44" s="57"/>
      <c r="AL44" s="57"/>
      <c r="AM44" s="57"/>
      <c r="AN44" s="57"/>
      <c r="AO44" s="39"/>
      <c r="AP44" s="39"/>
      <c r="AQ44" s="39"/>
      <c r="AR44" s="39"/>
      <c r="AS44" s="39"/>
      <c r="AT44" s="39"/>
      <c r="AU44" s="58"/>
      <c r="AV44" s="58"/>
      <c r="AW44" s="58"/>
    </row>
    <row r="45" spans="1:49" ht="20.100000000000001" customHeight="1" x14ac:dyDescent="0.15">
      <c r="A45" s="52">
        <v>38</v>
      </c>
      <c r="B45" s="55" t="s">
        <v>120</v>
      </c>
      <c r="C45" s="56">
        <v>60598585</v>
      </c>
      <c r="D45" s="56">
        <v>51872507</v>
      </c>
      <c r="E45" s="56">
        <v>10931021</v>
      </c>
      <c r="F45" s="56">
        <v>28594259</v>
      </c>
      <c r="G45" s="56">
        <f t="shared" si="0"/>
        <v>151996372</v>
      </c>
      <c r="H45" s="56">
        <v>35056780</v>
      </c>
      <c r="I45" s="56">
        <v>41471017</v>
      </c>
      <c r="J45" s="56">
        <v>10097720</v>
      </c>
      <c r="K45" s="56">
        <v>13331513</v>
      </c>
      <c r="L45" s="56">
        <f t="shared" si="1"/>
        <v>99957030</v>
      </c>
      <c r="M45" s="56">
        <v>14375890</v>
      </c>
      <c r="N45" s="56">
        <v>7981889</v>
      </c>
      <c r="O45" s="56">
        <v>6776603</v>
      </c>
      <c r="P45" s="56">
        <v>881</v>
      </c>
      <c r="Q45" s="56">
        <f t="shared" si="2"/>
        <v>29135263</v>
      </c>
      <c r="R45" s="56">
        <v>3122939</v>
      </c>
      <c r="S45" s="56">
        <v>7819761</v>
      </c>
      <c r="T45" s="56">
        <v>6776603</v>
      </c>
      <c r="U45" s="56">
        <v>881</v>
      </c>
      <c r="V45" s="56">
        <f t="shared" si="3"/>
        <v>17720184</v>
      </c>
      <c r="W45" s="56">
        <v>3194792</v>
      </c>
      <c r="X45" s="56">
        <v>12042315</v>
      </c>
      <c r="Y45" s="56">
        <v>-2488557</v>
      </c>
      <c r="Z45" s="56">
        <v>4761145</v>
      </c>
      <c r="AA45" s="56">
        <f t="shared" si="4"/>
        <v>17509695</v>
      </c>
      <c r="AB45" s="56">
        <v>16452951</v>
      </c>
      <c r="AC45" s="56">
        <v>4216196</v>
      </c>
      <c r="AD45" s="56">
        <v>6000000</v>
      </c>
      <c r="AE45" s="56">
        <v>30454442</v>
      </c>
      <c r="AF45" s="56">
        <v>5040441</v>
      </c>
      <c r="AG45" s="56">
        <v>25138298</v>
      </c>
      <c r="AH45" s="56">
        <v>94549550</v>
      </c>
      <c r="AI45" s="56">
        <v>8092023</v>
      </c>
      <c r="AJ45" s="56">
        <v>211932155</v>
      </c>
      <c r="AK45" s="57"/>
      <c r="AL45" s="57"/>
      <c r="AM45" s="57"/>
      <c r="AN45" s="57"/>
      <c r="AO45" s="39"/>
      <c r="AP45" s="39"/>
      <c r="AQ45" s="39"/>
      <c r="AR45" s="39"/>
      <c r="AS45" s="39"/>
      <c r="AT45" s="39"/>
      <c r="AU45" s="58"/>
      <c r="AV45" s="58"/>
      <c r="AW45" s="58"/>
    </row>
    <row r="46" spans="1:49" ht="20.100000000000001" customHeight="1" x14ac:dyDescent="0.15">
      <c r="A46" s="52">
        <v>39</v>
      </c>
      <c r="B46" s="55" t="s">
        <v>121</v>
      </c>
      <c r="C46" s="56">
        <v>43461653</v>
      </c>
      <c r="D46" s="56">
        <v>75370961</v>
      </c>
      <c r="E46" s="56">
        <v>17856411</v>
      </c>
      <c r="F46" s="56">
        <v>18881860</v>
      </c>
      <c r="G46" s="56">
        <f t="shared" si="0"/>
        <v>155570885</v>
      </c>
      <c r="H46" s="56">
        <v>20573893</v>
      </c>
      <c r="I46" s="56">
        <v>57689434</v>
      </c>
      <c r="J46" s="56">
        <v>16618487</v>
      </c>
      <c r="K46" s="56">
        <v>848767</v>
      </c>
      <c r="L46" s="56">
        <f t="shared" si="1"/>
        <v>95730581</v>
      </c>
      <c r="M46" s="56">
        <v>3269897</v>
      </c>
      <c r="N46" s="56">
        <v>2967761</v>
      </c>
      <c r="O46" s="56">
        <v>4862542</v>
      </c>
      <c r="P46" s="56">
        <v>3604</v>
      </c>
      <c r="Q46" s="56">
        <f t="shared" si="2"/>
        <v>11103804</v>
      </c>
      <c r="R46" s="56">
        <v>9741642</v>
      </c>
      <c r="S46" s="56">
        <v>484822</v>
      </c>
      <c r="T46" s="56">
        <v>3289344</v>
      </c>
      <c r="U46" s="56">
        <v>3204297</v>
      </c>
      <c r="V46" s="56">
        <f t="shared" si="3"/>
        <v>16720105</v>
      </c>
      <c r="W46" s="56">
        <v>-8118552</v>
      </c>
      <c r="X46" s="56">
        <v>18901580</v>
      </c>
      <c r="Y46" s="56">
        <v>2459602</v>
      </c>
      <c r="Z46" s="56">
        <v>-7089770</v>
      </c>
      <c r="AA46" s="56">
        <f t="shared" si="4"/>
        <v>6152860</v>
      </c>
      <c r="AB46" s="56">
        <v>191280303</v>
      </c>
      <c r="AC46" s="56">
        <v>27000000</v>
      </c>
      <c r="AD46" s="56">
        <v>0</v>
      </c>
      <c r="AE46" s="56">
        <v>103582884</v>
      </c>
      <c r="AF46" s="56">
        <v>158322690</v>
      </c>
      <c r="AG46" s="56">
        <v>173461991</v>
      </c>
      <c r="AH46" s="56">
        <v>240206000</v>
      </c>
      <c r="AI46" s="56">
        <v>191746692</v>
      </c>
      <c r="AJ46" s="56">
        <v>768462031</v>
      </c>
      <c r="AK46" s="57"/>
      <c r="AL46" s="57"/>
      <c r="AM46" s="57"/>
      <c r="AN46" s="57"/>
      <c r="AO46" s="39"/>
      <c r="AP46" s="39"/>
      <c r="AQ46" s="39"/>
      <c r="AR46" s="39"/>
      <c r="AS46" s="39"/>
      <c r="AT46" s="39"/>
      <c r="AU46" s="58"/>
      <c r="AV46" s="58"/>
      <c r="AW46" s="58"/>
    </row>
    <row r="47" spans="1:49" ht="20.100000000000001" customHeight="1" x14ac:dyDescent="0.15">
      <c r="A47" s="52">
        <v>40</v>
      </c>
      <c r="B47" s="55" t="s">
        <v>122</v>
      </c>
      <c r="C47" s="56">
        <v>76657753</v>
      </c>
      <c r="D47" s="56">
        <v>78521002</v>
      </c>
      <c r="E47" s="56">
        <v>16112787</v>
      </c>
      <c r="F47" s="56">
        <v>18449113</v>
      </c>
      <c r="G47" s="56">
        <f t="shared" si="0"/>
        <v>189740655</v>
      </c>
      <c r="H47" s="56">
        <v>52861260</v>
      </c>
      <c r="I47" s="56">
        <v>58142987</v>
      </c>
      <c r="J47" s="56">
        <v>12814349</v>
      </c>
      <c r="K47" s="56">
        <v>3499150</v>
      </c>
      <c r="L47" s="56">
        <f t="shared" si="1"/>
        <v>127317746</v>
      </c>
      <c r="M47" s="56">
        <v>875343</v>
      </c>
      <c r="N47" s="56">
        <v>1168394</v>
      </c>
      <c r="O47" s="56">
        <v>2992085</v>
      </c>
      <c r="P47" s="56">
        <v>881</v>
      </c>
      <c r="Q47" s="56">
        <f t="shared" si="2"/>
        <v>5036703</v>
      </c>
      <c r="R47" s="56">
        <v>-48242</v>
      </c>
      <c r="S47" s="56">
        <v>-1163597</v>
      </c>
      <c r="T47" s="56">
        <v>2783925</v>
      </c>
      <c r="U47" s="56">
        <v>-406010</v>
      </c>
      <c r="V47" s="56">
        <f t="shared" si="3"/>
        <v>1166076</v>
      </c>
      <c r="W47" s="56">
        <v>-1404443</v>
      </c>
      <c r="X47" s="56">
        <v>21727558</v>
      </c>
      <c r="Y47" s="56">
        <v>3402894</v>
      </c>
      <c r="Z47" s="56">
        <v>1301492</v>
      </c>
      <c r="AA47" s="56">
        <f t="shared" si="4"/>
        <v>25027501</v>
      </c>
      <c r="AB47" s="56">
        <v>14619286</v>
      </c>
      <c r="AC47" s="56">
        <v>802193</v>
      </c>
      <c r="AD47" s="56">
        <v>0</v>
      </c>
      <c r="AE47" s="56">
        <v>29056775</v>
      </c>
      <c r="AF47" s="56">
        <v>1963009</v>
      </c>
      <c r="AG47" s="56">
        <v>9000000</v>
      </c>
      <c r="AH47" s="56">
        <v>51048171</v>
      </c>
      <c r="AI47" s="56">
        <v>5331317</v>
      </c>
      <c r="AJ47" s="56">
        <v>236884325</v>
      </c>
      <c r="AK47" s="57"/>
      <c r="AL47" s="57"/>
      <c r="AM47" s="57"/>
      <c r="AN47" s="57"/>
      <c r="AO47" s="39"/>
      <c r="AP47" s="39"/>
      <c r="AQ47" s="39"/>
      <c r="AR47" s="39"/>
      <c r="AS47" s="39"/>
      <c r="AT47" s="39"/>
      <c r="AU47" s="58"/>
      <c r="AV47" s="58"/>
      <c r="AW47" s="58"/>
    </row>
    <row r="48" spans="1:49" ht="20.100000000000001" customHeight="1" x14ac:dyDescent="0.15">
      <c r="A48" s="52">
        <v>41</v>
      </c>
      <c r="B48" s="55" t="s">
        <v>123</v>
      </c>
      <c r="C48" s="56">
        <v>71434430</v>
      </c>
      <c r="D48" s="56">
        <v>113242017</v>
      </c>
      <c r="E48" s="56">
        <v>10694539</v>
      </c>
      <c r="F48" s="56">
        <v>20161118</v>
      </c>
      <c r="G48" s="56">
        <f t="shared" si="0"/>
        <v>215532104</v>
      </c>
      <c r="H48" s="56">
        <v>24455909</v>
      </c>
      <c r="I48" s="56">
        <v>94954807</v>
      </c>
      <c r="J48" s="56">
        <v>9829081</v>
      </c>
      <c r="K48" s="56">
        <v>2868979</v>
      </c>
      <c r="L48" s="56">
        <f t="shared" si="1"/>
        <v>132108776</v>
      </c>
      <c r="M48" s="56">
        <v>45718983</v>
      </c>
      <c r="N48" s="56">
        <v>9336855</v>
      </c>
      <c r="O48" s="56">
        <v>2131131</v>
      </c>
      <c r="P48" s="56">
        <v>161270</v>
      </c>
      <c r="Q48" s="56">
        <f t="shared" si="2"/>
        <v>57348239</v>
      </c>
      <c r="R48" s="56">
        <v>22991691</v>
      </c>
      <c r="S48" s="56">
        <v>23340428</v>
      </c>
      <c r="T48" s="56">
        <v>1435527</v>
      </c>
      <c r="U48" s="56">
        <v>-67889</v>
      </c>
      <c r="V48" s="56">
        <f t="shared" si="3"/>
        <v>47699757</v>
      </c>
      <c r="W48" s="56">
        <v>-13563097</v>
      </c>
      <c r="X48" s="56">
        <v>26889273</v>
      </c>
      <c r="Y48" s="56">
        <v>5523898</v>
      </c>
      <c r="Z48" s="56">
        <v>-355613</v>
      </c>
      <c r="AA48" s="56">
        <f t="shared" si="4"/>
        <v>18494461</v>
      </c>
      <c r="AB48" s="56">
        <v>78847633</v>
      </c>
      <c r="AC48" s="56">
        <v>16961054</v>
      </c>
      <c r="AD48" s="56">
        <v>0</v>
      </c>
      <c r="AE48" s="56">
        <v>56500000</v>
      </c>
      <c r="AF48" s="56">
        <v>49677700</v>
      </c>
      <c r="AG48" s="56">
        <v>149183019</v>
      </c>
      <c r="AH48" s="56">
        <v>487900000</v>
      </c>
      <c r="AI48" s="56">
        <v>67864596</v>
      </c>
      <c r="AJ48" s="56">
        <v>811469298</v>
      </c>
      <c r="AK48" s="57"/>
      <c r="AL48" s="57"/>
      <c r="AM48" s="57"/>
      <c r="AN48" s="57"/>
      <c r="AO48" s="39"/>
      <c r="AP48" s="39"/>
      <c r="AQ48" s="39"/>
      <c r="AR48" s="39"/>
      <c r="AS48" s="39"/>
      <c r="AT48" s="39"/>
      <c r="AU48" s="58"/>
      <c r="AV48" s="58"/>
      <c r="AW48" s="58"/>
    </row>
    <row r="49" spans="1:49" ht="20.100000000000001" customHeight="1" x14ac:dyDescent="0.15">
      <c r="A49" s="52">
        <v>42</v>
      </c>
      <c r="B49" s="55" t="s">
        <v>124</v>
      </c>
      <c r="C49" s="56">
        <v>34917719</v>
      </c>
      <c r="D49" s="56">
        <v>51448184</v>
      </c>
      <c r="E49" s="56">
        <v>9131371</v>
      </c>
      <c r="F49" s="56">
        <v>14731507</v>
      </c>
      <c r="G49" s="56">
        <f t="shared" si="0"/>
        <v>110228781</v>
      </c>
      <c r="H49" s="56">
        <v>4223866</v>
      </c>
      <c r="I49" s="56">
        <v>43725793</v>
      </c>
      <c r="J49" s="56">
        <v>8192700</v>
      </c>
      <c r="K49" s="56">
        <v>2900834</v>
      </c>
      <c r="L49" s="56">
        <f t="shared" si="1"/>
        <v>59043193</v>
      </c>
      <c r="M49" s="56">
        <v>24495844</v>
      </c>
      <c r="N49" s="56">
        <v>824806</v>
      </c>
      <c r="O49" s="56">
        <v>2616395</v>
      </c>
      <c r="P49" s="56">
        <v>335</v>
      </c>
      <c r="Q49" s="56">
        <f t="shared" si="2"/>
        <v>27937380</v>
      </c>
      <c r="R49" s="56">
        <v>21270841</v>
      </c>
      <c r="S49" s="56">
        <v>250000</v>
      </c>
      <c r="T49" s="56">
        <v>3850174</v>
      </c>
      <c r="U49" s="56">
        <v>0</v>
      </c>
      <c r="V49" s="56">
        <f t="shared" si="3"/>
        <v>25371015</v>
      </c>
      <c r="W49" s="56">
        <v>-9611419</v>
      </c>
      <c r="X49" s="56">
        <v>18934136</v>
      </c>
      <c r="Y49" s="56">
        <v>-1693323</v>
      </c>
      <c r="Z49" s="56">
        <v>-1609003</v>
      </c>
      <c r="AA49" s="56">
        <f t="shared" si="4"/>
        <v>6020391</v>
      </c>
      <c r="AB49" s="56">
        <v>3560982</v>
      </c>
      <c r="AC49" s="56">
        <v>-1513417</v>
      </c>
      <c r="AD49" s="56">
        <v>0</v>
      </c>
      <c r="AE49" s="56">
        <v>9000000</v>
      </c>
      <c r="AF49" s="56">
        <v>4315577</v>
      </c>
      <c r="AG49" s="56">
        <v>12667494</v>
      </c>
      <c r="AH49" s="56">
        <v>64210000</v>
      </c>
      <c r="AI49" s="56">
        <v>5556788</v>
      </c>
      <c r="AJ49" s="56">
        <v>159422186</v>
      </c>
      <c r="AK49" s="57"/>
      <c r="AL49" s="57"/>
      <c r="AM49" s="57"/>
      <c r="AN49" s="57"/>
      <c r="AO49" s="39"/>
      <c r="AP49" s="39"/>
      <c r="AQ49" s="39"/>
      <c r="AR49" s="39"/>
      <c r="AS49" s="39"/>
      <c r="AT49" s="39"/>
      <c r="AU49" s="58"/>
      <c r="AV49" s="58"/>
      <c r="AW49" s="58"/>
    </row>
    <row r="50" spans="1:49" ht="20.100000000000001" customHeight="1" x14ac:dyDescent="0.15">
      <c r="A50" s="52">
        <v>43</v>
      </c>
      <c r="B50" s="55" t="s">
        <v>125</v>
      </c>
      <c r="C50" s="56">
        <v>84327754</v>
      </c>
      <c r="D50" s="56">
        <v>87600116</v>
      </c>
      <c r="E50" s="56">
        <v>15164152</v>
      </c>
      <c r="F50" s="56">
        <v>17376653</v>
      </c>
      <c r="G50" s="56">
        <f t="shared" si="0"/>
        <v>204468675</v>
      </c>
      <c r="H50" s="56">
        <v>37182142</v>
      </c>
      <c r="I50" s="56">
        <v>70800996</v>
      </c>
      <c r="J50" s="56">
        <v>13649853</v>
      </c>
      <c r="K50" s="56">
        <v>2002430</v>
      </c>
      <c r="L50" s="56">
        <f t="shared" si="1"/>
        <v>123635421</v>
      </c>
      <c r="M50" s="56">
        <v>23717285</v>
      </c>
      <c r="N50" s="56">
        <v>5865166</v>
      </c>
      <c r="O50" s="56">
        <v>3653486</v>
      </c>
      <c r="P50" s="56">
        <v>22094</v>
      </c>
      <c r="Q50" s="56">
        <f t="shared" si="2"/>
        <v>33258031</v>
      </c>
      <c r="R50" s="56">
        <v>4501576</v>
      </c>
      <c r="S50" s="56">
        <v>3995195</v>
      </c>
      <c r="T50" s="56">
        <v>3955378</v>
      </c>
      <c r="U50" s="56">
        <v>22094</v>
      </c>
      <c r="V50" s="56">
        <f t="shared" si="3"/>
        <v>12474243</v>
      </c>
      <c r="W50" s="56">
        <v>354544</v>
      </c>
      <c r="X50" s="56">
        <v>16696293</v>
      </c>
      <c r="Y50" s="56">
        <v>-1365936</v>
      </c>
      <c r="Z50" s="56">
        <v>694452</v>
      </c>
      <c r="AA50" s="56">
        <f t="shared" si="4"/>
        <v>16379353</v>
      </c>
      <c r="AB50" s="56">
        <v>69354295</v>
      </c>
      <c r="AC50" s="56">
        <v>9802575</v>
      </c>
      <c r="AD50" s="56">
        <v>25875000</v>
      </c>
      <c r="AE50" s="56">
        <v>103990607</v>
      </c>
      <c r="AF50" s="56">
        <v>195604</v>
      </c>
      <c r="AG50" s="56">
        <v>100574140</v>
      </c>
      <c r="AH50" s="56">
        <v>217100000</v>
      </c>
      <c r="AI50" s="56">
        <v>59988696</v>
      </c>
      <c r="AJ50" s="56">
        <v>464484410</v>
      </c>
      <c r="AK50" s="57"/>
      <c r="AL50" s="57"/>
      <c r="AM50" s="57"/>
      <c r="AN50" s="57"/>
      <c r="AO50" s="39"/>
      <c r="AP50" s="39"/>
      <c r="AQ50" s="39"/>
      <c r="AR50" s="39"/>
      <c r="AS50" s="39"/>
      <c r="AT50" s="39"/>
      <c r="AU50" s="58"/>
      <c r="AV50" s="58"/>
      <c r="AW50" s="58"/>
    </row>
    <row r="51" spans="1:49" ht="20.100000000000001" customHeight="1" x14ac:dyDescent="0.15">
      <c r="A51" s="55"/>
      <c r="B51" s="59" t="s">
        <v>69</v>
      </c>
      <c r="C51" s="56">
        <f t="shared" ref="C51:R51" si="5">SUM(C8:C50)</f>
        <v>6129954128</v>
      </c>
      <c r="D51" s="56">
        <f t="shared" si="5"/>
        <v>5014708746</v>
      </c>
      <c r="E51" s="56">
        <f t="shared" si="5"/>
        <v>1963271097</v>
      </c>
      <c r="F51" s="56">
        <f t="shared" si="5"/>
        <v>1776007173</v>
      </c>
      <c r="G51" s="56">
        <f t="shared" si="5"/>
        <v>14883941144</v>
      </c>
      <c r="H51" s="56">
        <f t="shared" si="5"/>
        <v>2310071167</v>
      </c>
      <c r="I51" s="56">
        <f t="shared" si="5"/>
        <v>3554112992</v>
      </c>
      <c r="J51" s="56">
        <f t="shared" si="5"/>
        <v>1856629605</v>
      </c>
      <c r="K51" s="56">
        <f t="shared" si="5"/>
        <v>501535224</v>
      </c>
      <c r="L51" s="56">
        <f t="shared" si="5"/>
        <v>8222348988</v>
      </c>
      <c r="M51" s="56">
        <f t="shared" si="5"/>
        <v>1649663853</v>
      </c>
      <c r="N51" s="56">
        <f t="shared" si="5"/>
        <v>637782507</v>
      </c>
      <c r="O51" s="56">
        <f t="shared" si="5"/>
        <v>638566711</v>
      </c>
      <c r="P51" s="56">
        <f t="shared" si="5"/>
        <v>111013921</v>
      </c>
      <c r="Q51" s="56">
        <f t="shared" si="5"/>
        <v>3037026992</v>
      </c>
      <c r="R51" s="56">
        <f t="shared" si="5"/>
        <v>554309902</v>
      </c>
      <c r="S51" s="56">
        <f t="shared" ref="S51:AJ51" si="6">SUM(S8:S50)</f>
        <v>509169836</v>
      </c>
      <c r="T51" s="56">
        <f t="shared" si="6"/>
        <v>622813206</v>
      </c>
      <c r="U51" s="56">
        <f t="shared" si="6"/>
        <v>99796962</v>
      </c>
      <c r="V51" s="56">
        <f t="shared" si="6"/>
        <v>1786089906</v>
      </c>
      <c r="W51" s="56">
        <f t="shared" si="6"/>
        <v>-9670837</v>
      </c>
      <c r="X51" s="56">
        <f t="shared" si="6"/>
        <v>1043320161</v>
      </c>
      <c r="Y51" s="56">
        <f t="shared" si="6"/>
        <v>237495669</v>
      </c>
      <c r="Z51" s="56">
        <f t="shared" si="6"/>
        <v>-8200684</v>
      </c>
      <c r="AA51" s="56">
        <f t="shared" si="6"/>
        <v>1262944309</v>
      </c>
      <c r="AB51" s="56">
        <f t="shared" si="6"/>
        <v>3685104144</v>
      </c>
      <c r="AC51" s="56">
        <f t="shared" si="6"/>
        <v>660522246</v>
      </c>
      <c r="AD51" s="56">
        <f t="shared" si="6"/>
        <v>528068890</v>
      </c>
      <c r="AE51" s="56">
        <f t="shared" si="6"/>
        <v>6491729141</v>
      </c>
      <c r="AF51" s="56">
        <f t="shared" si="6"/>
        <v>2080231855</v>
      </c>
      <c r="AG51" s="56">
        <f t="shared" si="6"/>
        <v>7596289455</v>
      </c>
      <c r="AH51" s="56">
        <f t="shared" si="6"/>
        <v>9511078602</v>
      </c>
      <c r="AI51" s="56">
        <f t="shared" si="6"/>
        <v>3155558662</v>
      </c>
      <c r="AJ51" s="56">
        <f t="shared" si="6"/>
        <v>33368623029</v>
      </c>
      <c r="AK51" s="57"/>
      <c r="AL51" s="57"/>
      <c r="AM51" s="57"/>
      <c r="AN51" s="57"/>
      <c r="AO51" s="39"/>
      <c r="AP51" s="39"/>
      <c r="AQ51" s="39"/>
      <c r="AR51" s="39"/>
      <c r="AS51" s="39"/>
      <c r="AT51" s="39"/>
      <c r="AU51" s="60"/>
      <c r="AV51" s="60"/>
      <c r="AW51" s="60"/>
    </row>
    <row r="52" spans="1:49" ht="20.100000000000001" customHeight="1" x14ac:dyDescent="0.15">
      <c r="A52" s="61"/>
      <c r="B52" s="55" t="s">
        <v>61</v>
      </c>
      <c r="C52" s="56">
        <v>229846091</v>
      </c>
      <c r="D52" s="56">
        <v>668963233</v>
      </c>
      <c r="E52" s="56">
        <v>64493684</v>
      </c>
      <c r="F52" s="56">
        <v>696654114</v>
      </c>
      <c r="G52" s="56">
        <f>SUM(C52:F52)</f>
        <v>1659957122</v>
      </c>
      <c r="H52" s="56">
        <v>1748027928</v>
      </c>
      <c r="I52" s="56">
        <v>1155516242</v>
      </c>
      <c r="J52" s="56">
        <v>64493684</v>
      </c>
      <c r="K52" s="56">
        <v>214021638</v>
      </c>
      <c r="L52" s="56">
        <f>SUM(H52:K52)</f>
        <v>3182059492</v>
      </c>
      <c r="M52" s="56">
        <v>1682651192</v>
      </c>
      <c r="N52" s="56">
        <v>337304643</v>
      </c>
      <c r="O52" s="56">
        <v>15916912</v>
      </c>
      <c r="P52" s="56">
        <v>38990727</v>
      </c>
      <c r="Q52" s="56">
        <f>SUM(M52:P52)</f>
        <v>2074863474</v>
      </c>
      <c r="R52" s="56">
        <v>1430719829</v>
      </c>
      <c r="S52" s="56">
        <v>4447279</v>
      </c>
      <c r="T52" s="56">
        <v>20929770</v>
      </c>
      <c r="U52" s="56">
        <v>57300336</v>
      </c>
      <c r="V52" s="56">
        <f>SUM(R52:U52)</f>
        <v>1513397214</v>
      </c>
      <c r="W52" s="56">
        <v>-536746712</v>
      </c>
      <c r="X52" s="56">
        <v>910187883</v>
      </c>
      <c r="Y52" s="56">
        <v>30977693</v>
      </c>
      <c r="Z52" s="56">
        <v>320263979</v>
      </c>
      <c r="AA52" s="56">
        <f>SUM(W52:Z52)</f>
        <v>724682843</v>
      </c>
      <c r="AB52" s="56">
        <v>1255169437</v>
      </c>
      <c r="AC52" s="56">
        <v>274169437</v>
      </c>
      <c r="AD52" s="56">
        <v>0</v>
      </c>
      <c r="AE52" s="56">
        <v>4478788532</v>
      </c>
      <c r="AF52" s="56">
        <v>379916719</v>
      </c>
      <c r="AG52" s="56">
        <v>1961614811</v>
      </c>
      <c r="AH52" s="56">
        <v>3857672000</v>
      </c>
      <c r="AI52" s="56">
        <v>-622940136</v>
      </c>
      <c r="AJ52" s="56">
        <v>11211132371</v>
      </c>
      <c r="AK52" s="57"/>
      <c r="AL52" s="57"/>
      <c r="AM52" s="57"/>
      <c r="AN52" s="57"/>
    </row>
    <row r="53" spans="1:49" ht="20.100000000000001" customHeight="1" x14ac:dyDescent="0.15">
      <c r="A53" s="61"/>
      <c r="B53" s="59" t="s">
        <v>126</v>
      </c>
      <c r="C53" s="56">
        <f>SUM(C51:C52)</f>
        <v>6359800219</v>
      </c>
      <c r="D53" s="56">
        <f t="shared" ref="D53:AJ53" si="7">SUM(D51:D52)</f>
        <v>5683671979</v>
      </c>
      <c r="E53" s="56">
        <f t="shared" si="7"/>
        <v>2027764781</v>
      </c>
      <c r="F53" s="56">
        <f t="shared" si="7"/>
        <v>2472661287</v>
      </c>
      <c r="G53" s="56">
        <f t="shared" si="7"/>
        <v>16543898266</v>
      </c>
      <c r="H53" s="56">
        <f t="shared" si="7"/>
        <v>4058099095</v>
      </c>
      <c r="I53" s="56">
        <f t="shared" si="7"/>
        <v>4709629234</v>
      </c>
      <c r="J53" s="56">
        <f t="shared" si="7"/>
        <v>1921123289</v>
      </c>
      <c r="K53" s="56">
        <f t="shared" si="7"/>
        <v>715556862</v>
      </c>
      <c r="L53" s="56">
        <f t="shared" si="7"/>
        <v>11404408480</v>
      </c>
      <c r="M53" s="56">
        <f t="shared" si="7"/>
        <v>3332315045</v>
      </c>
      <c r="N53" s="56">
        <f t="shared" si="7"/>
        <v>975087150</v>
      </c>
      <c r="O53" s="56">
        <f t="shared" si="7"/>
        <v>654483623</v>
      </c>
      <c r="P53" s="56">
        <f t="shared" si="7"/>
        <v>150004648</v>
      </c>
      <c r="Q53" s="56">
        <f t="shared" si="7"/>
        <v>5111890466</v>
      </c>
      <c r="R53" s="56">
        <f t="shared" si="7"/>
        <v>1985029731</v>
      </c>
      <c r="S53" s="56">
        <f t="shared" si="7"/>
        <v>513617115</v>
      </c>
      <c r="T53" s="56">
        <f t="shared" si="7"/>
        <v>643742976</v>
      </c>
      <c r="U53" s="56">
        <f t="shared" si="7"/>
        <v>157097298</v>
      </c>
      <c r="V53" s="56">
        <f t="shared" si="7"/>
        <v>3299487120</v>
      </c>
      <c r="W53" s="56">
        <f t="shared" si="7"/>
        <v>-546417549</v>
      </c>
      <c r="X53" s="56">
        <f t="shared" si="7"/>
        <v>1953508044</v>
      </c>
      <c r="Y53" s="56">
        <f t="shared" si="7"/>
        <v>268473362</v>
      </c>
      <c r="Z53" s="56">
        <f t="shared" si="7"/>
        <v>312063295</v>
      </c>
      <c r="AA53" s="56">
        <f t="shared" si="7"/>
        <v>1987627152</v>
      </c>
      <c r="AB53" s="56">
        <f t="shared" si="7"/>
        <v>4940273581</v>
      </c>
      <c r="AC53" s="56">
        <f t="shared" si="7"/>
        <v>934691683</v>
      </c>
      <c r="AD53" s="56">
        <f t="shared" si="7"/>
        <v>528068890</v>
      </c>
      <c r="AE53" s="56">
        <f t="shared" si="7"/>
        <v>10970517673</v>
      </c>
      <c r="AF53" s="56">
        <f t="shared" si="7"/>
        <v>2460148574</v>
      </c>
      <c r="AG53" s="56">
        <f t="shared" si="7"/>
        <v>9557904266</v>
      </c>
      <c r="AH53" s="56">
        <f t="shared" si="7"/>
        <v>13368750602</v>
      </c>
      <c r="AI53" s="56">
        <f t="shared" si="7"/>
        <v>2532618526</v>
      </c>
      <c r="AJ53" s="56">
        <f t="shared" si="7"/>
        <v>44579755400</v>
      </c>
      <c r="AK53" s="57"/>
      <c r="AL53" s="57"/>
      <c r="AM53" s="57"/>
      <c r="AN53" s="57"/>
    </row>
    <row r="54" spans="1:49" x14ac:dyDescent="0.15"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</row>
    <row r="55" spans="1:49" x14ac:dyDescent="0.15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</row>
    <row r="56" spans="1:49" x14ac:dyDescent="0.15"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</row>
    <row r="57" spans="1:49" x14ac:dyDescent="0.15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</row>
    <row r="58" spans="1:49" x14ac:dyDescent="0.15"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</row>
    <row r="59" spans="1:49" x14ac:dyDescent="0.15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</row>
    <row r="60" spans="1:49" x14ac:dyDescent="0.15"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</row>
    <row r="61" spans="1:49" x14ac:dyDescent="0.15"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</row>
    <row r="62" spans="1:49" x14ac:dyDescent="0.15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</row>
  </sheetData>
  <mergeCells count="47">
    <mergeCell ref="Y5:Y6"/>
    <mergeCell ref="Z5:Z6"/>
    <mergeCell ref="AA5:AA6"/>
    <mergeCell ref="S5:S6"/>
    <mergeCell ref="T5:T6"/>
    <mergeCell ref="U5:U6"/>
    <mergeCell ref="V5:V6"/>
    <mergeCell ref="W5:W6"/>
    <mergeCell ref="X5:X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E4:AE6"/>
    <mergeCell ref="AF4:AF6"/>
    <mergeCell ref="AG4:AG6"/>
    <mergeCell ref="AH4:AH6"/>
    <mergeCell ref="AI4:AI6"/>
    <mergeCell ref="AJ4:AJ6"/>
    <mergeCell ref="M4:Q4"/>
    <mergeCell ref="R4:V4"/>
    <mergeCell ref="W4:AA4"/>
    <mergeCell ref="AB4:AB6"/>
    <mergeCell ref="AC4:AC6"/>
    <mergeCell ref="AD4:AD6"/>
    <mergeCell ref="O5:O6"/>
    <mergeCell ref="P5:P6"/>
    <mergeCell ref="Q5:Q6"/>
    <mergeCell ref="R5:R6"/>
    <mergeCell ref="A1:K1"/>
    <mergeCell ref="A2:K2"/>
    <mergeCell ref="AI2:AJ2"/>
    <mergeCell ref="AU3:AU5"/>
    <mergeCell ref="AV3:AV5"/>
    <mergeCell ref="AW3:AW5"/>
    <mergeCell ref="A4:A6"/>
    <mergeCell ref="B4:B6"/>
    <mergeCell ref="C4:G4"/>
    <mergeCell ref="H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0"/>
  <sheetViews>
    <sheetView tabSelected="1" workbookViewId="0">
      <selection activeCell="J17" sqref="J17"/>
    </sheetView>
  </sheetViews>
  <sheetFormatPr defaultRowHeight="12.75" x14ac:dyDescent="0.25"/>
  <cols>
    <col min="1" max="1" width="26.85546875" style="63" customWidth="1"/>
    <col min="2" max="2" width="13.28515625" style="63" customWidth="1"/>
    <col min="3" max="3" width="13.42578125" style="63" customWidth="1"/>
    <col min="4" max="4" width="13.5703125" style="63" customWidth="1"/>
    <col min="5" max="5" width="13.42578125" style="63" customWidth="1"/>
    <col min="6" max="6" width="15.28515625" style="63" customWidth="1"/>
    <col min="7" max="256" width="9.140625" style="63"/>
    <col min="257" max="257" width="26.85546875" style="63" customWidth="1"/>
    <col min="258" max="258" width="13.28515625" style="63" customWidth="1"/>
    <col min="259" max="259" width="13.42578125" style="63" customWidth="1"/>
    <col min="260" max="260" width="13.5703125" style="63" customWidth="1"/>
    <col min="261" max="261" width="13.42578125" style="63" customWidth="1"/>
    <col min="262" max="262" width="15.28515625" style="63" customWidth="1"/>
    <col min="263" max="512" width="9.140625" style="63"/>
    <col min="513" max="513" width="26.85546875" style="63" customWidth="1"/>
    <col min="514" max="514" width="13.28515625" style="63" customWidth="1"/>
    <col min="515" max="515" width="13.42578125" style="63" customWidth="1"/>
    <col min="516" max="516" width="13.5703125" style="63" customWidth="1"/>
    <col min="517" max="517" width="13.42578125" style="63" customWidth="1"/>
    <col min="518" max="518" width="15.28515625" style="63" customWidth="1"/>
    <col min="519" max="768" width="9.140625" style="63"/>
    <col min="769" max="769" width="26.85546875" style="63" customWidth="1"/>
    <col min="770" max="770" width="13.28515625" style="63" customWidth="1"/>
    <col min="771" max="771" width="13.42578125" style="63" customWidth="1"/>
    <col min="772" max="772" width="13.5703125" style="63" customWidth="1"/>
    <col min="773" max="773" width="13.42578125" style="63" customWidth="1"/>
    <col min="774" max="774" width="15.28515625" style="63" customWidth="1"/>
    <col min="775" max="1024" width="9.140625" style="63"/>
    <col min="1025" max="1025" width="26.85546875" style="63" customWidth="1"/>
    <col min="1026" max="1026" width="13.28515625" style="63" customWidth="1"/>
    <col min="1027" max="1027" width="13.42578125" style="63" customWidth="1"/>
    <col min="1028" max="1028" width="13.5703125" style="63" customWidth="1"/>
    <col min="1029" max="1029" width="13.42578125" style="63" customWidth="1"/>
    <col min="1030" max="1030" width="15.28515625" style="63" customWidth="1"/>
    <col min="1031" max="1280" width="9.140625" style="63"/>
    <col min="1281" max="1281" width="26.85546875" style="63" customWidth="1"/>
    <col min="1282" max="1282" width="13.28515625" style="63" customWidth="1"/>
    <col min="1283" max="1283" width="13.42578125" style="63" customWidth="1"/>
    <col min="1284" max="1284" width="13.5703125" style="63" customWidth="1"/>
    <col min="1285" max="1285" width="13.42578125" style="63" customWidth="1"/>
    <col min="1286" max="1286" width="15.28515625" style="63" customWidth="1"/>
    <col min="1287" max="1536" width="9.140625" style="63"/>
    <col min="1537" max="1537" width="26.85546875" style="63" customWidth="1"/>
    <col min="1538" max="1538" width="13.28515625" style="63" customWidth="1"/>
    <col min="1539" max="1539" width="13.42578125" style="63" customWidth="1"/>
    <col min="1540" max="1540" width="13.5703125" style="63" customWidth="1"/>
    <col min="1541" max="1541" width="13.42578125" style="63" customWidth="1"/>
    <col min="1542" max="1542" width="15.28515625" style="63" customWidth="1"/>
    <col min="1543" max="1792" width="9.140625" style="63"/>
    <col min="1793" max="1793" width="26.85546875" style="63" customWidth="1"/>
    <col min="1794" max="1794" width="13.28515625" style="63" customWidth="1"/>
    <col min="1795" max="1795" width="13.42578125" style="63" customWidth="1"/>
    <col min="1796" max="1796" width="13.5703125" style="63" customWidth="1"/>
    <col min="1797" max="1797" width="13.42578125" style="63" customWidth="1"/>
    <col min="1798" max="1798" width="15.28515625" style="63" customWidth="1"/>
    <col min="1799" max="2048" width="9.140625" style="63"/>
    <col min="2049" max="2049" width="26.85546875" style="63" customWidth="1"/>
    <col min="2050" max="2050" width="13.28515625" style="63" customWidth="1"/>
    <col min="2051" max="2051" width="13.42578125" style="63" customWidth="1"/>
    <col min="2052" max="2052" width="13.5703125" style="63" customWidth="1"/>
    <col min="2053" max="2053" width="13.42578125" style="63" customWidth="1"/>
    <col min="2054" max="2054" width="15.28515625" style="63" customWidth="1"/>
    <col min="2055" max="2304" width="9.140625" style="63"/>
    <col min="2305" max="2305" width="26.85546875" style="63" customWidth="1"/>
    <col min="2306" max="2306" width="13.28515625" style="63" customWidth="1"/>
    <col min="2307" max="2307" width="13.42578125" style="63" customWidth="1"/>
    <col min="2308" max="2308" width="13.5703125" style="63" customWidth="1"/>
    <col min="2309" max="2309" width="13.42578125" style="63" customWidth="1"/>
    <col min="2310" max="2310" width="15.28515625" style="63" customWidth="1"/>
    <col min="2311" max="2560" width="9.140625" style="63"/>
    <col min="2561" max="2561" width="26.85546875" style="63" customWidth="1"/>
    <col min="2562" max="2562" width="13.28515625" style="63" customWidth="1"/>
    <col min="2563" max="2563" width="13.42578125" style="63" customWidth="1"/>
    <col min="2564" max="2564" width="13.5703125" style="63" customWidth="1"/>
    <col min="2565" max="2565" width="13.42578125" style="63" customWidth="1"/>
    <col min="2566" max="2566" width="15.28515625" style="63" customWidth="1"/>
    <col min="2567" max="2816" width="9.140625" style="63"/>
    <col min="2817" max="2817" width="26.85546875" style="63" customWidth="1"/>
    <col min="2818" max="2818" width="13.28515625" style="63" customWidth="1"/>
    <col min="2819" max="2819" width="13.42578125" style="63" customWidth="1"/>
    <col min="2820" max="2820" width="13.5703125" style="63" customWidth="1"/>
    <col min="2821" max="2821" width="13.42578125" style="63" customWidth="1"/>
    <col min="2822" max="2822" width="15.28515625" style="63" customWidth="1"/>
    <col min="2823" max="3072" width="9.140625" style="63"/>
    <col min="3073" max="3073" width="26.85546875" style="63" customWidth="1"/>
    <col min="3074" max="3074" width="13.28515625" style="63" customWidth="1"/>
    <col min="3075" max="3075" width="13.42578125" style="63" customWidth="1"/>
    <col min="3076" max="3076" width="13.5703125" style="63" customWidth="1"/>
    <col min="3077" max="3077" width="13.42578125" style="63" customWidth="1"/>
    <col min="3078" max="3078" width="15.28515625" style="63" customWidth="1"/>
    <col min="3079" max="3328" width="9.140625" style="63"/>
    <col min="3329" max="3329" width="26.85546875" style="63" customWidth="1"/>
    <col min="3330" max="3330" width="13.28515625" style="63" customWidth="1"/>
    <col min="3331" max="3331" width="13.42578125" style="63" customWidth="1"/>
    <col min="3332" max="3332" width="13.5703125" style="63" customWidth="1"/>
    <col min="3333" max="3333" width="13.42578125" style="63" customWidth="1"/>
    <col min="3334" max="3334" width="15.28515625" style="63" customWidth="1"/>
    <col min="3335" max="3584" width="9.140625" style="63"/>
    <col min="3585" max="3585" width="26.85546875" style="63" customWidth="1"/>
    <col min="3586" max="3586" width="13.28515625" style="63" customWidth="1"/>
    <col min="3587" max="3587" width="13.42578125" style="63" customWidth="1"/>
    <col min="3588" max="3588" width="13.5703125" style="63" customWidth="1"/>
    <col min="3589" max="3589" width="13.42578125" style="63" customWidth="1"/>
    <col min="3590" max="3590" width="15.28515625" style="63" customWidth="1"/>
    <col min="3591" max="3840" width="9.140625" style="63"/>
    <col min="3841" max="3841" width="26.85546875" style="63" customWidth="1"/>
    <col min="3842" max="3842" width="13.28515625" style="63" customWidth="1"/>
    <col min="3843" max="3843" width="13.42578125" style="63" customWidth="1"/>
    <col min="3844" max="3844" width="13.5703125" style="63" customWidth="1"/>
    <col min="3845" max="3845" width="13.42578125" style="63" customWidth="1"/>
    <col min="3846" max="3846" width="15.28515625" style="63" customWidth="1"/>
    <col min="3847" max="4096" width="9.140625" style="63"/>
    <col min="4097" max="4097" width="26.85546875" style="63" customWidth="1"/>
    <col min="4098" max="4098" width="13.28515625" style="63" customWidth="1"/>
    <col min="4099" max="4099" width="13.42578125" style="63" customWidth="1"/>
    <col min="4100" max="4100" width="13.5703125" style="63" customWidth="1"/>
    <col min="4101" max="4101" width="13.42578125" style="63" customWidth="1"/>
    <col min="4102" max="4102" width="15.28515625" style="63" customWidth="1"/>
    <col min="4103" max="4352" width="9.140625" style="63"/>
    <col min="4353" max="4353" width="26.85546875" style="63" customWidth="1"/>
    <col min="4354" max="4354" width="13.28515625" style="63" customWidth="1"/>
    <col min="4355" max="4355" width="13.42578125" style="63" customWidth="1"/>
    <col min="4356" max="4356" width="13.5703125" style="63" customWidth="1"/>
    <col min="4357" max="4357" width="13.42578125" style="63" customWidth="1"/>
    <col min="4358" max="4358" width="15.28515625" style="63" customWidth="1"/>
    <col min="4359" max="4608" width="9.140625" style="63"/>
    <col min="4609" max="4609" width="26.85546875" style="63" customWidth="1"/>
    <col min="4610" max="4610" width="13.28515625" style="63" customWidth="1"/>
    <col min="4611" max="4611" width="13.42578125" style="63" customWidth="1"/>
    <col min="4612" max="4612" width="13.5703125" style="63" customWidth="1"/>
    <col min="4613" max="4613" width="13.42578125" style="63" customWidth="1"/>
    <col min="4614" max="4614" width="15.28515625" style="63" customWidth="1"/>
    <col min="4615" max="4864" width="9.140625" style="63"/>
    <col min="4865" max="4865" width="26.85546875" style="63" customWidth="1"/>
    <col min="4866" max="4866" width="13.28515625" style="63" customWidth="1"/>
    <col min="4867" max="4867" width="13.42578125" style="63" customWidth="1"/>
    <col min="4868" max="4868" width="13.5703125" style="63" customWidth="1"/>
    <col min="4869" max="4869" width="13.42578125" style="63" customWidth="1"/>
    <col min="4870" max="4870" width="15.28515625" style="63" customWidth="1"/>
    <col min="4871" max="5120" width="9.140625" style="63"/>
    <col min="5121" max="5121" width="26.85546875" style="63" customWidth="1"/>
    <col min="5122" max="5122" width="13.28515625" style="63" customWidth="1"/>
    <col min="5123" max="5123" width="13.42578125" style="63" customWidth="1"/>
    <col min="5124" max="5124" width="13.5703125" style="63" customWidth="1"/>
    <col min="5125" max="5125" width="13.42578125" style="63" customWidth="1"/>
    <col min="5126" max="5126" width="15.28515625" style="63" customWidth="1"/>
    <col min="5127" max="5376" width="9.140625" style="63"/>
    <col min="5377" max="5377" width="26.85546875" style="63" customWidth="1"/>
    <col min="5378" max="5378" width="13.28515625" style="63" customWidth="1"/>
    <col min="5379" max="5379" width="13.42578125" style="63" customWidth="1"/>
    <col min="5380" max="5380" width="13.5703125" style="63" customWidth="1"/>
    <col min="5381" max="5381" width="13.42578125" style="63" customWidth="1"/>
    <col min="5382" max="5382" width="15.28515625" style="63" customWidth="1"/>
    <col min="5383" max="5632" width="9.140625" style="63"/>
    <col min="5633" max="5633" width="26.85546875" style="63" customWidth="1"/>
    <col min="5634" max="5634" width="13.28515625" style="63" customWidth="1"/>
    <col min="5635" max="5635" width="13.42578125" style="63" customWidth="1"/>
    <col min="5636" max="5636" width="13.5703125" style="63" customWidth="1"/>
    <col min="5637" max="5637" width="13.42578125" style="63" customWidth="1"/>
    <col min="5638" max="5638" width="15.28515625" style="63" customWidth="1"/>
    <col min="5639" max="5888" width="9.140625" style="63"/>
    <col min="5889" max="5889" width="26.85546875" style="63" customWidth="1"/>
    <col min="5890" max="5890" width="13.28515625" style="63" customWidth="1"/>
    <col min="5891" max="5891" width="13.42578125" style="63" customWidth="1"/>
    <col min="5892" max="5892" width="13.5703125" style="63" customWidth="1"/>
    <col min="5893" max="5893" width="13.42578125" style="63" customWidth="1"/>
    <col min="5894" max="5894" width="15.28515625" style="63" customWidth="1"/>
    <col min="5895" max="6144" width="9.140625" style="63"/>
    <col min="6145" max="6145" width="26.85546875" style="63" customWidth="1"/>
    <col min="6146" max="6146" width="13.28515625" style="63" customWidth="1"/>
    <col min="6147" max="6147" width="13.42578125" style="63" customWidth="1"/>
    <col min="6148" max="6148" width="13.5703125" style="63" customWidth="1"/>
    <col min="6149" max="6149" width="13.42578125" style="63" customWidth="1"/>
    <col min="6150" max="6150" width="15.28515625" style="63" customWidth="1"/>
    <col min="6151" max="6400" width="9.140625" style="63"/>
    <col min="6401" max="6401" width="26.85546875" style="63" customWidth="1"/>
    <col min="6402" max="6402" width="13.28515625" style="63" customWidth="1"/>
    <col min="6403" max="6403" width="13.42578125" style="63" customWidth="1"/>
    <col min="6404" max="6404" width="13.5703125" style="63" customWidth="1"/>
    <col min="6405" max="6405" width="13.42578125" style="63" customWidth="1"/>
    <col min="6406" max="6406" width="15.28515625" style="63" customWidth="1"/>
    <col min="6407" max="6656" width="9.140625" style="63"/>
    <col min="6657" max="6657" width="26.85546875" style="63" customWidth="1"/>
    <col min="6658" max="6658" width="13.28515625" style="63" customWidth="1"/>
    <col min="6659" max="6659" width="13.42578125" style="63" customWidth="1"/>
    <col min="6660" max="6660" width="13.5703125" style="63" customWidth="1"/>
    <col min="6661" max="6661" width="13.42578125" style="63" customWidth="1"/>
    <col min="6662" max="6662" width="15.28515625" style="63" customWidth="1"/>
    <col min="6663" max="6912" width="9.140625" style="63"/>
    <col min="6913" max="6913" width="26.85546875" style="63" customWidth="1"/>
    <col min="6914" max="6914" width="13.28515625" style="63" customWidth="1"/>
    <col min="6915" max="6915" width="13.42578125" style="63" customWidth="1"/>
    <col min="6916" max="6916" width="13.5703125" style="63" customWidth="1"/>
    <col min="6917" max="6917" width="13.42578125" style="63" customWidth="1"/>
    <col min="6918" max="6918" width="15.28515625" style="63" customWidth="1"/>
    <col min="6919" max="7168" width="9.140625" style="63"/>
    <col min="7169" max="7169" width="26.85546875" style="63" customWidth="1"/>
    <col min="7170" max="7170" width="13.28515625" style="63" customWidth="1"/>
    <col min="7171" max="7171" width="13.42578125" style="63" customWidth="1"/>
    <col min="7172" max="7172" width="13.5703125" style="63" customWidth="1"/>
    <col min="7173" max="7173" width="13.42578125" style="63" customWidth="1"/>
    <col min="7174" max="7174" width="15.28515625" style="63" customWidth="1"/>
    <col min="7175" max="7424" width="9.140625" style="63"/>
    <col min="7425" max="7425" width="26.85546875" style="63" customWidth="1"/>
    <col min="7426" max="7426" width="13.28515625" style="63" customWidth="1"/>
    <col min="7427" max="7427" width="13.42578125" style="63" customWidth="1"/>
    <col min="7428" max="7428" width="13.5703125" style="63" customWidth="1"/>
    <col min="7429" max="7429" width="13.42578125" style="63" customWidth="1"/>
    <col min="7430" max="7430" width="15.28515625" style="63" customWidth="1"/>
    <col min="7431" max="7680" width="9.140625" style="63"/>
    <col min="7681" max="7681" width="26.85546875" style="63" customWidth="1"/>
    <col min="7682" max="7682" width="13.28515625" style="63" customWidth="1"/>
    <col min="7683" max="7683" width="13.42578125" style="63" customWidth="1"/>
    <col min="7684" max="7684" width="13.5703125" style="63" customWidth="1"/>
    <col min="7685" max="7685" width="13.42578125" style="63" customWidth="1"/>
    <col min="7686" max="7686" width="15.28515625" style="63" customWidth="1"/>
    <col min="7687" max="7936" width="9.140625" style="63"/>
    <col min="7937" max="7937" width="26.85546875" style="63" customWidth="1"/>
    <col min="7938" max="7938" width="13.28515625" style="63" customWidth="1"/>
    <col min="7939" max="7939" width="13.42578125" style="63" customWidth="1"/>
    <col min="7940" max="7940" width="13.5703125" style="63" customWidth="1"/>
    <col min="7941" max="7941" width="13.42578125" style="63" customWidth="1"/>
    <col min="7942" max="7942" width="15.28515625" style="63" customWidth="1"/>
    <col min="7943" max="8192" width="9.140625" style="63"/>
    <col min="8193" max="8193" width="26.85546875" style="63" customWidth="1"/>
    <col min="8194" max="8194" width="13.28515625" style="63" customWidth="1"/>
    <col min="8195" max="8195" width="13.42578125" style="63" customWidth="1"/>
    <col min="8196" max="8196" width="13.5703125" style="63" customWidth="1"/>
    <col min="8197" max="8197" width="13.42578125" style="63" customWidth="1"/>
    <col min="8198" max="8198" width="15.28515625" style="63" customWidth="1"/>
    <col min="8199" max="8448" width="9.140625" style="63"/>
    <col min="8449" max="8449" width="26.85546875" style="63" customWidth="1"/>
    <col min="8450" max="8450" width="13.28515625" style="63" customWidth="1"/>
    <col min="8451" max="8451" width="13.42578125" style="63" customWidth="1"/>
    <col min="8452" max="8452" width="13.5703125" style="63" customWidth="1"/>
    <col min="8453" max="8453" width="13.42578125" style="63" customWidth="1"/>
    <col min="8454" max="8454" width="15.28515625" style="63" customWidth="1"/>
    <col min="8455" max="8704" width="9.140625" style="63"/>
    <col min="8705" max="8705" width="26.85546875" style="63" customWidth="1"/>
    <col min="8706" max="8706" width="13.28515625" style="63" customWidth="1"/>
    <col min="8707" max="8707" width="13.42578125" style="63" customWidth="1"/>
    <col min="8708" max="8708" width="13.5703125" style="63" customWidth="1"/>
    <col min="8709" max="8709" width="13.42578125" style="63" customWidth="1"/>
    <col min="8710" max="8710" width="15.28515625" style="63" customWidth="1"/>
    <col min="8711" max="8960" width="9.140625" style="63"/>
    <col min="8961" max="8961" width="26.85546875" style="63" customWidth="1"/>
    <col min="8962" max="8962" width="13.28515625" style="63" customWidth="1"/>
    <col min="8963" max="8963" width="13.42578125" style="63" customWidth="1"/>
    <col min="8964" max="8964" width="13.5703125" style="63" customWidth="1"/>
    <col min="8965" max="8965" width="13.42578125" style="63" customWidth="1"/>
    <col min="8966" max="8966" width="15.28515625" style="63" customWidth="1"/>
    <col min="8967" max="9216" width="9.140625" style="63"/>
    <col min="9217" max="9217" width="26.85546875" style="63" customWidth="1"/>
    <col min="9218" max="9218" width="13.28515625" style="63" customWidth="1"/>
    <col min="9219" max="9219" width="13.42578125" style="63" customWidth="1"/>
    <col min="9220" max="9220" width="13.5703125" style="63" customWidth="1"/>
    <col min="9221" max="9221" width="13.42578125" style="63" customWidth="1"/>
    <col min="9222" max="9222" width="15.28515625" style="63" customWidth="1"/>
    <col min="9223" max="9472" width="9.140625" style="63"/>
    <col min="9473" max="9473" width="26.85546875" style="63" customWidth="1"/>
    <col min="9474" max="9474" width="13.28515625" style="63" customWidth="1"/>
    <col min="9475" max="9475" width="13.42578125" style="63" customWidth="1"/>
    <col min="9476" max="9476" width="13.5703125" style="63" customWidth="1"/>
    <col min="9477" max="9477" width="13.42578125" style="63" customWidth="1"/>
    <col min="9478" max="9478" width="15.28515625" style="63" customWidth="1"/>
    <col min="9479" max="9728" width="9.140625" style="63"/>
    <col min="9729" max="9729" width="26.85546875" style="63" customWidth="1"/>
    <col min="9730" max="9730" width="13.28515625" style="63" customWidth="1"/>
    <col min="9731" max="9731" width="13.42578125" style="63" customWidth="1"/>
    <col min="9732" max="9732" width="13.5703125" style="63" customWidth="1"/>
    <col min="9733" max="9733" width="13.42578125" style="63" customWidth="1"/>
    <col min="9734" max="9734" width="15.28515625" style="63" customWidth="1"/>
    <col min="9735" max="9984" width="9.140625" style="63"/>
    <col min="9985" max="9985" width="26.85546875" style="63" customWidth="1"/>
    <col min="9986" max="9986" width="13.28515625" style="63" customWidth="1"/>
    <col min="9987" max="9987" width="13.42578125" style="63" customWidth="1"/>
    <col min="9988" max="9988" width="13.5703125" style="63" customWidth="1"/>
    <col min="9989" max="9989" width="13.42578125" style="63" customWidth="1"/>
    <col min="9990" max="9990" width="15.28515625" style="63" customWidth="1"/>
    <col min="9991" max="10240" width="9.140625" style="63"/>
    <col min="10241" max="10241" width="26.85546875" style="63" customWidth="1"/>
    <col min="10242" max="10242" width="13.28515625" style="63" customWidth="1"/>
    <col min="10243" max="10243" width="13.42578125" style="63" customWidth="1"/>
    <col min="10244" max="10244" width="13.5703125" style="63" customWidth="1"/>
    <col min="10245" max="10245" width="13.42578125" style="63" customWidth="1"/>
    <col min="10246" max="10246" width="15.28515625" style="63" customWidth="1"/>
    <col min="10247" max="10496" width="9.140625" style="63"/>
    <col min="10497" max="10497" width="26.85546875" style="63" customWidth="1"/>
    <col min="10498" max="10498" width="13.28515625" style="63" customWidth="1"/>
    <col min="10499" max="10499" width="13.42578125" style="63" customWidth="1"/>
    <col min="10500" max="10500" width="13.5703125" style="63" customWidth="1"/>
    <col min="10501" max="10501" width="13.42578125" style="63" customWidth="1"/>
    <col min="10502" max="10502" width="15.28515625" style="63" customWidth="1"/>
    <col min="10503" max="10752" width="9.140625" style="63"/>
    <col min="10753" max="10753" width="26.85546875" style="63" customWidth="1"/>
    <col min="10754" max="10754" width="13.28515625" style="63" customWidth="1"/>
    <col min="10755" max="10755" width="13.42578125" style="63" customWidth="1"/>
    <col min="10756" max="10756" width="13.5703125" style="63" customWidth="1"/>
    <col min="10757" max="10757" width="13.42578125" style="63" customWidth="1"/>
    <col min="10758" max="10758" width="15.28515625" style="63" customWidth="1"/>
    <col min="10759" max="11008" width="9.140625" style="63"/>
    <col min="11009" max="11009" width="26.85546875" style="63" customWidth="1"/>
    <col min="11010" max="11010" width="13.28515625" style="63" customWidth="1"/>
    <col min="11011" max="11011" width="13.42578125" style="63" customWidth="1"/>
    <col min="11012" max="11012" width="13.5703125" style="63" customWidth="1"/>
    <col min="11013" max="11013" width="13.42578125" style="63" customWidth="1"/>
    <col min="11014" max="11014" width="15.28515625" style="63" customWidth="1"/>
    <col min="11015" max="11264" width="9.140625" style="63"/>
    <col min="11265" max="11265" width="26.85546875" style="63" customWidth="1"/>
    <col min="11266" max="11266" width="13.28515625" style="63" customWidth="1"/>
    <col min="11267" max="11267" width="13.42578125" style="63" customWidth="1"/>
    <col min="11268" max="11268" width="13.5703125" style="63" customWidth="1"/>
    <col min="11269" max="11269" width="13.42578125" style="63" customWidth="1"/>
    <col min="11270" max="11270" width="15.28515625" style="63" customWidth="1"/>
    <col min="11271" max="11520" width="9.140625" style="63"/>
    <col min="11521" max="11521" width="26.85546875" style="63" customWidth="1"/>
    <col min="11522" max="11522" width="13.28515625" style="63" customWidth="1"/>
    <col min="11523" max="11523" width="13.42578125" style="63" customWidth="1"/>
    <col min="11524" max="11524" width="13.5703125" style="63" customWidth="1"/>
    <col min="11525" max="11525" width="13.42578125" style="63" customWidth="1"/>
    <col min="11526" max="11526" width="15.28515625" style="63" customWidth="1"/>
    <col min="11527" max="11776" width="9.140625" style="63"/>
    <col min="11777" max="11777" width="26.85546875" style="63" customWidth="1"/>
    <col min="11778" max="11778" width="13.28515625" style="63" customWidth="1"/>
    <col min="11779" max="11779" width="13.42578125" style="63" customWidth="1"/>
    <col min="11780" max="11780" width="13.5703125" style="63" customWidth="1"/>
    <col min="11781" max="11781" width="13.42578125" style="63" customWidth="1"/>
    <col min="11782" max="11782" width="15.28515625" style="63" customWidth="1"/>
    <col min="11783" max="12032" width="9.140625" style="63"/>
    <col min="12033" max="12033" width="26.85546875" style="63" customWidth="1"/>
    <col min="12034" max="12034" width="13.28515625" style="63" customWidth="1"/>
    <col min="12035" max="12035" width="13.42578125" style="63" customWidth="1"/>
    <col min="12036" max="12036" width="13.5703125" style="63" customWidth="1"/>
    <col min="12037" max="12037" width="13.42578125" style="63" customWidth="1"/>
    <col min="12038" max="12038" width="15.28515625" style="63" customWidth="1"/>
    <col min="12039" max="12288" width="9.140625" style="63"/>
    <col min="12289" max="12289" width="26.85546875" style="63" customWidth="1"/>
    <col min="12290" max="12290" width="13.28515625" style="63" customWidth="1"/>
    <col min="12291" max="12291" width="13.42578125" style="63" customWidth="1"/>
    <col min="12292" max="12292" width="13.5703125" style="63" customWidth="1"/>
    <col min="12293" max="12293" width="13.42578125" style="63" customWidth="1"/>
    <col min="12294" max="12294" width="15.28515625" style="63" customWidth="1"/>
    <col min="12295" max="12544" width="9.140625" style="63"/>
    <col min="12545" max="12545" width="26.85546875" style="63" customWidth="1"/>
    <col min="12546" max="12546" width="13.28515625" style="63" customWidth="1"/>
    <col min="12547" max="12547" width="13.42578125" style="63" customWidth="1"/>
    <col min="12548" max="12548" width="13.5703125" style="63" customWidth="1"/>
    <col min="12549" max="12549" width="13.42578125" style="63" customWidth="1"/>
    <col min="12550" max="12550" width="15.28515625" style="63" customWidth="1"/>
    <col min="12551" max="12800" width="9.140625" style="63"/>
    <col min="12801" max="12801" width="26.85546875" style="63" customWidth="1"/>
    <col min="12802" max="12802" width="13.28515625" style="63" customWidth="1"/>
    <col min="12803" max="12803" width="13.42578125" style="63" customWidth="1"/>
    <col min="12804" max="12804" width="13.5703125" style="63" customWidth="1"/>
    <col min="12805" max="12805" width="13.42578125" style="63" customWidth="1"/>
    <col min="12806" max="12806" width="15.28515625" style="63" customWidth="1"/>
    <col min="12807" max="13056" width="9.140625" style="63"/>
    <col min="13057" max="13057" width="26.85546875" style="63" customWidth="1"/>
    <col min="13058" max="13058" width="13.28515625" style="63" customWidth="1"/>
    <col min="13059" max="13059" width="13.42578125" style="63" customWidth="1"/>
    <col min="13060" max="13060" width="13.5703125" style="63" customWidth="1"/>
    <col min="13061" max="13061" width="13.42578125" style="63" customWidth="1"/>
    <col min="13062" max="13062" width="15.28515625" style="63" customWidth="1"/>
    <col min="13063" max="13312" width="9.140625" style="63"/>
    <col min="13313" max="13313" width="26.85546875" style="63" customWidth="1"/>
    <col min="13314" max="13314" width="13.28515625" style="63" customWidth="1"/>
    <col min="13315" max="13315" width="13.42578125" style="63" customWidth="1"/>
    <col min="13316" max="13316" width="13.5703125" style="63" customWidth="1"/>
    <col min="13317" max="13317" width="13.42578125" style="63" customWidth="1"/>
    <col min="13318" max="13318" width="15.28515625" style="63" customWidth="1"/>
    <col min="13319" max="13568" width="9.140625" style="63"/>
    <col min="13569" max="13569" width="26.85546875" style="63" customWidth="1"/>
    <col min="13570" max="13570" width="13.28515625" style="63" customWidth="1"/>
    <col min="13571" max="13571" width="13.42578125" style="63" customWidth="1"/>
    <col min="13572" max="13572" width="13.5703125" style="63" customWidth="1"/>
    <col min="13573" max="13573" width="13.42578125" style="63" customWidth="1"/>
    <col min="13574" max="13574" width="15.28515625" style="63" customWidth="1"/>
    <col min="13575" max="13824" width="9.140625" style="63"/>
    <col min="13825" max="13825" width="26.85546875" style="63" customWidth="1"/>
    <col min="13826" max="13826" width="13.28515625" style="63" customWidth="1"/>
    <col min="13827" max="13827" width="13.42578125" style="63" customWidth="1"/>
    <col min="13828" max="13828" width="13.5703125" style="63" customWidth="1"/>
    <col min="13829" max="13829" width="13.42578125" style="63" customWidth="1"/>
    <col min="13830" max="13830" width="15.28515625" style="63" customWidth="1"/>
    <col min="13831" max="14080" width="9.140625" style="63"/>
    <col min="14081" max="14081" width="26.85546875" style="63" customWidth="1"/>
    <col min="14082" max="14082" width="13.28515625" style="63" customWidth="1"/>
    <col min="14083" max="14083" width="13.42578125" style="63" customWidth="1"/>
    <col min="14084" max="14084" width="13.5703125" style="63" customWidth="1"/>
    <col min="14085" max="14085" width="13.42578125" style="63" customWidth="1"/>
    <col min="14086" max="14086" width="15.28515625" style="63" customWidth="1"/>
    <col min="14087" max="14336" width="9.140625" style="63"/>
    <col min="14337" max="14337" width="26.85546875" style="63" customWidth="1"/>
    <col min="14338" max="14338" width="13.28515625" style="63" customWidth="1"/>
    <col min="14339" max="14339" width="13.42578125" style="63" customWidth="1"/>
    <col min="14340" max="14340" width="13.5703125" style="63" customWidth="1"/>
    <col min="14341" max="14341" width="13.42578125" style="63" customWidth="1"/>
    <col min="14342" max="14342" width="15.28515625" style="63" customWidth="1"/>
    <col min="14343" max="14592" width="9.140625" style="63"/>
    <col min="14593" max="14593" width="26.85546875" style="63" customWidth="1"/>
    <col min="14594" max="14594" width="13.28515625" style="63" customWidth="1"/>
    <col min="14595" max="14595" width="13.42578125" style="63" customWidth="1"/>
    <col min="14596" max="14596" width="13.5703125" style="63" customWidth="1"/>
    <col min="14597" max="14597" width="13.42578125" style="63" customWidth="1"/>
    <col min="14598" max="14598" width="15.28515625" style="63" customWidth="1"/>
    <col min="14599" max="14848" width="9.140625" style="63"/>
    <col min="14849" max="14849" width="26.85546875" style="63" customWidth="1"/>
    <col min="14850" max="14850" width="13.28515625" style="63" customWidth="1"/>
    <col min="14851" max="14851" width="13.42578125" style="63" customWidth="1"/>
    <col min="14852" max="14852" width="13.5703125" style="63" customWidth="1"/>
    <col min="14853" max="14853" width="13.42578125" style="63" customWidth="1"/>
    <col min="14854" max="14854" width="15.28515625" style="63" customWidth="1"/>
    <col min="14855" max="15104" width="9.140625" style="63"/>
    <col min="15105" max="15105" width="26.85546875" style="63" customWidth="1"/>
    <col min="15106" max="15106" width="13.28515625" style="63" customWidth="1"/>
    <col min="15107" max="15107" width="13.42578125" style="63" customWidth="1"/>
    <col min="15108" max="15108" width="13.5703125" style="63" customWidth="1"/>
    <col min="15109" max="15109" width="13.42578125" style="63" customWidth="1"/>
    <col min="15110" max="15110" width="15.28515625" style="63" customWidth="1"/>
    <col min="15111" max="15360" width="9.140625" style="63"/>
    <col min="15361" max="15361" width="26.85546875" style="63" customWidth="1"/>
    <col min="15362" max="15362" width="13.28515625" style="63" customWidth="1"/>
    <col min="15363" max="15363" width="13.42578125" style="63" customWidth="1"/>
    <col min="15364" max="15364" width="13.5703125" style="63" customWidth="1"/>
    <col min="15365" max="15365" width="13.42578125" style="63" customWidth="1"/>
    <col min="15366" max="15366" width="15.28515625" style="63" customWidth="1"/>
    <col min="15367" max="15616" width="9.140625" style="63"/>
    <col min="15617" max="15617" width="26.85546875" style="63" customWidth="1"/>
    <col min="15618" max="15618" width="13.28515625" style="63" customWidth="1"/>
    <col min="15619" max="15619" width="13.42578125" style="63" customWidth="1"/>
    <col min="15620" max="15620" width="13.5703125" style="63" customWidth="1"/>
    <col min="15621" max="15621" width="13.42578125" style="63" customWidth="1"/>
    <col min="15622" max="15622" width="15.28515625" style="63" customWidth="1"/>
    <col min="15623" max="15872" width="9.140625" style="63"/>
    <col min="15873" max="15873" width="26.85546875" style="63" customWidth="1"/>
    <col min="15874" max="15874" width="13.28515625" style="63" customWidth="1"/>
    <col min="15875" max="15875" width="13.42578125" style="63" customWidth="1"/>
    <col min="15876" max="15876" width="13.5703125" style="63" customWidth="1"/>
    <col min="15877" max="15877" width="13.42578125" style="63" customWidth="1"/>
    <col min="15878" max="15878" width="15.28515625" style="63" customWidth="1"/>
    <col min="15879" max="16128" width="9.140625" style="63"/>
    <col min="16129" max="16129" width="26.85546875" style="63" customWidth="1"/>
    <col min="16130" max="16130" width="13.28515625" style="63" customWidth="1"/>
    <col min="16131" max="16131" width="13.42578125" style="63" customWidth="1"/>
    <col min="16132" max="16132" width="13.5703125" style="63" customWidth="1"/>
    <col min="16133" max="16133" width="13.42578125" style="63" customWidth="1"/>
    <col min="16134" max="16134" width="15.28515625" style="63" customWidth="1"/>
    <col min="16135" max="16384" width="9.140625" style="63"/>
  </cols>
  <sheetData>
    <row r="1" spans="1:6" ht="12" customHeight="1" x14ac:dyDescent="0.25">
      <c r="A1" s="62" t="s">
        <v>127</v>
      </c>
      <c r="B1" s="62"/>
      <c r="C1" s="62"/>
      <c r="D1" s="62"/>
      <c r="E1" s="62"/>
      <c r="F1" s="62"/>
    </row>
    <row r="2" spans="1:6" ht="12" customHeight="1" x14ac:dyDescent="0.25">
      <c r="A2" s="64" t="s">
        <v>128</v>
      </c>
      <c r="B2" s="64"/>
      <c r="C2" s="64"/>
      <c r="D2" s="64"/>
      <c r="E2" s="64"/>
      <c r="F2" s="64"/>
    </row>
    <row r="3" spans="1:6" ht="12" customHeight="1" x14ac:dyDescent="0.25">
      <c r="A3" s="65"/>
      <c r="B3" s="65"/>
      <c r="C3" s="65"/>
      <c r="D3" s="65"/>
      <c r="E3" s="65"/>
      <c r="F3" s="65"/>
    </row>
    <row r="4" spans="1:6" ht="12" customHeight="1" x14ac:dyDescent="0.25">
      <c r="A4" s="62"/>
      <c r="B4" s="62"/>
      <c r="C4" s="62"/>
      <c r="D4" s="62"/>
      <c r="E4" s="62"/>
      <c r="F4" s="62"/>
    </row>
    <row r="5" spans="1:6" ht="12" customHeight="1" x14ac:dyDescent="0.25">
      <c r="A5" s="66" t="s">
        <v>129</v>
      </c>
      <c r="B5" s="66"/>
      <c r="C5" s="66"/>
      <c r="D5" s="66"/>
      <c r="E5" s="66"/>
      <c r="F5" s="66"/>
    </row>
    <row r="6" spans="1:6" ht="12" customHeight="1" x14ac:dyDescent="0.25">
      <c r="A6" s="67"/>
      <c r="B6" s="67"/>
      <c r="C6" s="67"/>
      <c r="D6" s="67"/>
      <c r="E6" s="67"/>
      <c r="F6" s="67" t="s">
        <v>4</v>
      </c>
    </row>
    <row r="7" spans="1:6" ht="14.25" customHeight="1" x14ac:dyDescent="0.25">
      <c r="A7" s="68" t="s">
        <v>130</v>
      </c>
      <c r="B7" s="68" t="s">
        <v>90</v>
      </c>
      <c r="C7" s="68" t="s">
        <v>131</v>
      </c>
      <c r="D7" s="68" t="s">
        <v>132</v>
      </c>
      <c r="E7" s="68" t="s">
        <v>133</v>
      </c>
      <c r="F7" s="68" t="s">
        <v>69</v>
      </c>
    </row>
    <row r="8" spans="1:6" ht="14.25" customHeight="1" x14ac:dyDescent="0.25">
      <c r="A8" s="69" t="s">
        <v>134</v>
      </c>
      <c r="B8" s="70">
        <v>187303167</v>
      </c>
      <c r="C8" s="70">
        <v>112598087</v>
      </c>
      <c r="D8" s="70">
        <v>61628544</v>
      </c>
      <c r="E8" s="70">
        <v>33649737</v>
      </c>
      <c r="F8" s="70">
        <f t="shared" ref="F8:F16" si="0">SUM(B8:E8)</f>
        <v>395179535</v>
      </c>
    </row>
    <row r="9" spans="1:6" ht="14.25" customHeight="1" x14ac:dyDescent="0.25">
      <c r="A9" s="71" t="s">
        <v>135</v>
      </c>
      <c r="B9" s="72">
        <v>2911855</v>
      </c>
      <c r="C9" s="72">
        <v>8635497</v>
      </c>
      <c r="D9" s="72">
        <v>840579</v>
      </c>
      <c r="E9" s="72">
        <v>15097221</v>
      </c>
      <c r="F9" s="72">
        <f t="shared" si="0"/>
        <v>27485152</v>
      </c>
    </row>
    <row r="10" spans="1:6" ht="14.25" customHeight="1" x14ac:dyDescent="0.25">
      <c r="A10" s="73" t="s">
        <v>136</v>
      </c>
      <c r="B10" s="74">
        <f>SUM(B8:B9)</f>
        <v>190215022</v>
      </c>
      <c r="C10" s="74">
        <f>SUM(C8:C9)</f>
        <v>121233584</v>
      </c>
      <c r="D10" s="74">
        <f>SUM(D8:D9)</f>
        <v>62469123</v>
      </c>
      <c r="E10" s="74">
        <f>SUM(E8:E9)</f>
        <v>48746958</v>
      </c>
      <c r="F10" s="74">
        <f>SUM(F8:F9)</f>
        <v>422664687</v>
      </c>
    </row>
    <row r="11" spans="1:6" ht="14.25" customHeight="1" x14ac:dyDescent="0.25">
      <c r="A11" s="75" t="s">
        <v>137</v>
      </c>
      <c r="B11" s="76">
        <v>-85289723</v>
      </c>
      <c r="C11" s="76">
        <v>-23393849</v>
      </c>
      <c r="D11" s="76">
        <v>-3925347</v>
      </c>
      <c r="E11" s="76">
        <v>-37124643</v>
      </c>
      <c r="F11" s="76">
        <f>SUM(B11:E11)</f>
        <v>-149733562</v>
      </c>
    </row>
    <row r="12" spans="1:6" ht="14.25" customHeight="1" x14ac:dyDescent="0.25">
      <c r="A12" s="75" t="s">
        <v>138</v>
      </c>
      <c r="B12" s="76">
        <v>0</v>
      </c>
      <c r="C12" s="76">
        <v>0</v>
      </c>
      <c r="D12" s="76">
        <v>0</v>
      </c>
      <c r="E12" s="76">
        <v>665904</v>
      </c>
      <c r="F12" s="76">
        <f>SUM(B12:E12)</f>
        <v>665904</v>
      </c>
    </row>
    <row r="13" spans="1:6" ht="14.25" customHeight="1" thickBot="1" x14ac:dyDescent="0.3">
      <c r="A13" s="77" t="s">
        <v>139</v>
      </c>
      <c r="B13" s="78">
        <f>SUM(B10:B12)</f>
        <v>104925299</v>
      </c>
      <c r="C13" s="78">
        <f>SUM(C10:C12)</f>
        <v>97839735</v>
      </c>
      <c r="D13" s="78">
        <f>SUM(D10:D12)</f>
        <v>58543776</v>
      </c>
      <c r="E13" s="78">
        <f>SUM(E10:E12)</f>
        <v>12288219</v>
      </c>
      <c r="F13" s="78">
        <f>SUM(F10:F12)</f>
        <v>273597029</v>
      </c>
    </row>
    <row r="14" spans="1:6" ht="14.25" customHeight="1" thickTop="1" x14ac:dyDescent="0.25">
      <c r="A14" s="79"/>
      <c r="B14" s="80"/>
      <c r="C14" s="80"/>
      <c r="D14" s="80"/>
      <c r="E14" s="80"/>
      <c r="F14" s="81"/>
    </row>
    <row r="15" spans="1:6" ht="14.25" customHeight="1" x14ac:dyDescent="0.25">
      <c r="A15" s="82" t="s">
        <v>140</v>
      </c>
      <c r="B15" s="83">
        <v>192494547</v>
      </c>
      <c r="C15" s="83">
        <v>17207681</v>
      </c>
      <c r="D15" s="83">
        <v>19696430</v>
      </c>
      <c r="E15" s="83">
        <v>2176307</v>
      </c>
      <c r="F15" s="83">
        <f t="shared" si="0"/>
        <v>231574965</v>
      </c>
    </row>
    <row r="16" spans="1:6" ht="14.25" customHeight="1" x14ac:dyDescent="0.25">
      <c r="A16" s="71" t="s">
        <v>141</v>
      </c>
      <c r="B16" s="72">
        <v>-188241852</v>
      </c>
      <c r="C16" s="72">
        <v>-6243416</v>
      </c>
      <c r="D16" s="72">
        <v>4313101</v>
      </c>
      <c r="E16" s="72">
        <v>3524682</v>
      </c>
      <c r="F16" s="72">
        <f t="shared" si="0"/>
        <v>-186647485</v>
      </c>
    </row>
    <row r="17" spans="1:6" ht="14.25" customHeight="1" thickBot="1" x14ac:dyDescent="0.3">
      <c r="A17" s="77" t="s">
        <v>142</v>
      </c>
      <c r="B17" s="78">
        <f>SUM(B15:B16)</f>
        <v>4252695</v>
      </c>
      <c r="C17" s="78">
        <f>SUM(C15:C16)</f>
        <v>10964265</v>
      </c>
      <c r="D17" s="78">
        <f>SUM(D15:D16)</f>
        <v>24009531</v>
      </c>
      <c r="E17" s="78">
        <f>SUM(E15:E16)</f>
        <v>5700989</v>
      </c>
      <c r="F17" s="78">
        <f>SUM(F15:F16)</f>
        <v>44927480</v>
      </c>
    </row>
    <row r="18" spans="1:6" ht="14.25" customHeight="1" thickTop="1" x14ac:dyDescent="0.25">
      <c r="A18" s="79"/>
      <c r="B18" s="80"/>
      <c r="C18" s="80"/>
      <c r="D18" s="80"/>
      <c r="E18" s="80"/>
      <c r="F18" s="81"/>
    </row>
    <row r="19" spans="1:6" ht="14.25" customHeight="1" thickBot="1" x14ac:dyDescent="0.3">
      <c r="A19" s="77" t="s">
        <v>143</v>
      </c>
      <c r="B19" s="78">
        <v>12096019</v>
      </c>
      <c r="C19" s="78">
        <v>7411415</v>
      </c>
      <c r="D19" s="78">
        <v>734273</v>
      </c>
      <c r="E19" s="78">
        <v>12365440</v>
      </c>
      <c r="F19" s="78">
        <f>SUM(B19:E19)</f>
        <v>32607147</v>
      </c>
    </row>
    <row r="20" spans="1:6" ht="14.25" customHeight="1" thickTop="1" x14ac:dyDescent="0.25"/>
    <row r="21" spans="1:6" ht="14.25" customHeight="1" x14ac:dyDescent="0.25">
      <c r="A21" s="84" t="s">
        <v>144</v>
      </c>
      <c r="B21" s="85"/>
      <c r="C21" s="85"/>
      <c r="D21" s="85"/>
      <c r="E21" s="85"/>
      <c r="F21" s="85"/>
    </row>
    <row r="22" spans="1:6" ht="14.25" customHeight="1" x14ac:dyDescent="0.25">
      <c r="A22" s="85"/>
      <c r="B22" s="85"/>
      <c r="C22" s="85"/>
      <c r="D22" s="85"/>
      <c r="E22" s="85"/>
      <c r="F22" s="85"/>
    </row>
    <row r="23" spans="1:6" ht="14.25" customHeight="1" x14ac:dyDescent="0.25">
      <c r="A23" s="68" t="s">
        <v>130</v>
      </c>
      <c r="B23" s="68" t="s">
        <v>90</v>
      </c>
      <c r="C23" s="68" t="s">
        <v>131</v>
      </c>
      <c r="D23" s="68" t="s">
        <v>132</v>
      </c>
      <c r="E23" s="68" t="s">
        <v>133</v>
      </c>
      <c r="F23" s="68" t="s">
        <v>69</v>
      </c>
    </row>
    <row r="24" spans="1:6" ht="14.25" customHeight="1" x14ac:dyDescent="0.25">
      <c r="A24" s="69" t="s">
        <v>134</v>
      </c>
      <c r="B24" s="70">
        <v>159427587</v>
      </c>
      <c r="C24" s="70">
        <v>125810993</v>
      </c>
      <c r="D24" s="70">
        <v>59592274</v>
      </c>
      <c r="E24" s="70">
        <v>13696037</v>
      </c>
      <c r="F24" s="70">
        <f>SUM(B24:E24)</f>
        <v>358526891</v>
      </c>
    </row>
    <row r="25" spans="1:6" ht="14.25" customHeight="1" x14ac:dyDescent="0.25">
      <c r="A25" s="71" t="s">
        <v>135</v>
      </c>
      <c r="B25" s="72">
        <v>3003920</v>
      </c>
      <c r="C25" s="72">
        <v>8735070</v>
      </c>
      <c r="D25" s="72">
        <v>840579</v>
      </c>
      <c r="E25" s="72">
        <v>15097221</v>
      </c>
      <c r="F25" s="72">
        <f>SUM(B25:E25)</f>
        <v>27676790</v>
      </c>
    </row>
    <row r="26" spans="1:6" ht="14.25" customHeight="1" x14ac:dyDescent="0.25">
      <c r="A26" s="73" t="s">
        <v>136</v>
      </c>
      <c r="B26" s="74">
        <f>SUM(B24:B25)</f>
        <v>162431507</v>
      </c>
      <c r="C26" s="74">
        <f>SUM(C24:C25)</f>
        <v>134546063</v>
      </c>
      <c r="D26" s="74">
        <f>SUM(D24:D25)</f>
        <v>60432853</v>
      </c>
      <c r="E26" s="74">
        <f>SUM(E24:E25)</f>
        <v>28793258</v>
      </c>
      <c r="F26" s="74">
        <f>SUM(F24:F25)</f>
        <v>386203681</v>
      </c>
    </row>
    <row r="27" spans="1:6" ht="14.25" customHeight="1" x14ac:dyDescent="0.25">
      <c r="A27" s="75" t="s">
        <v>137</v>
      </c>
      <c r="B27" s="76">
        <v>-98926827</v>
      </c>
      <c r="C27" s="76">
        <v>-34468120</v>
      </c>
      <c r="D27" s="76">
        <v>-1088309</v>
      </c>
      <c r="E27" s="76">
        <v>-22383978</v>
      </c>
      <c r="F27" s="76">
        <f>SUM(B27:E27)</f>
        <v>-156867234</v>
      </c>
    </row>
    <row r="28" spans="1:6" ht="14.25" customHeight="1" x14ac:dyDescent="0.25">
      <c r="A28" s="75" t="s">
        <v>138</v>
      </c>
      <c r="B28" s="76">
        <v>0</v>
      </c>
      <c r="C28" s="76">
        <v>0</v>
      </c>
      <c r="D28" s="76">
        <v>0</v>
      </c>
      <c r="E28" s="76">
        <v>0</v>
      </c>
      <c r="F28" s="76">
        <f>SUM(B28:E28)</f>
        <v>0</v>
      </c>
    </row>
    <row r="29" spans="1:6" ht="14.25" customHeight="1" thickBot="1" x14ac:dyDescent="0.3">
      <c r="A29" s="77" t="s">
        <v>139</v>
      </c>
      <c r="B29" s="78">
        <f>SUM(B26:B28)</f>
        <v>63504680</v>
      </c>
      <c r="C29" s="78">
        <f>SUM(C26:C28)</f>
        <v>100077943</v>
      </c>
      <c r="D29" s="78">
        <f>SUM(D26:D28)</f>
        <v>59344544</v>
      </c>
      <c r="E29" s="78">
        <f>SUM(E26:E28)</f>
        <v>6409280</v>
      </c>
      <c r="F29" s="78">
        <f>SUM(F26:F28)</f>
        <v>229336447</v>
      </c>
    </row>
    <row r="30" spans="1:6" ht="14.25" customHeight="1" thickTop="1" x14ac:dyDescent="0.25">
      <c r="A30" s="79"/>
      <c r="B30" s="80"/>
      <c r="C30" s="80"/>
      <c r="D30" s="80"/>
      <c r="E30" s="80"/>
      <c r="F30" s="81"/>
    </row>
    <row r="31" spans="1:6" ht="14.25" customHeight="1" x14ac:dyDescent="0.25">
      <c r="A31" s="82" t="s">
        <v>140</v>
      </c>
      <c r="B31" s="83">
        <v>6829141</v>
      </c>
      <c r="C31" s="83">
        <v>50835477</v>
      </c>
      <c r="D31" s="83">
        <v>14644870</v>
      </c>
      <c r="E31" s="83">
        <v>158031</v>
      </c>
      <c r="F31" s="83">
        <f>SUM(B31:E31)</f>
        <v>72467519</v>
      </c>
    </row>
    <row r="32" spans="1:6" ht="14.25" customHeight="1" x14ac:dyDescent="0.25">
      <c r="A32" s="71" t="s">
        <v>141</v>
      </c>
      <c r="B32" s="72">
        <v>-6384002</v>
      </c>
      <c r="C32" s="72">
        <v>-40359065</v>
      </c>
      <c r="D32" s="72">
        <v>-3407355</v>
      </c>
      <c r="E32" s="72">
        <v>0</v>
      </c>
      <c r="F32" s="72">
        <f>SUM(B32:E32)</f>
        <v>-50150422</v>
      </c>
    </row>
    <row r="33" spans="1:6" ht="14.25" customHeight="1" thickBot="1" x14ac:dyDescent="0.3">
      <c r="A33" s="77" t="s">
        <v>142</v>
      </c>
      <c r="B33" s="78">
        <f>SUM(B31:B32)</f>
        <v>445139</v>
      </c>
      <c r="C33" s="78">
        <f>SUM(C31:C32)</f>
        <v>10476412</v>
      </c>
      <c r="D33" s="78">
        <f>SUM(D31:D32)</f>
        <v>11237515</v>
      </c>
      <c r="E33" s="78">
        <f>SUM(E31:E32)</f>
        <v>158031</v>
      </c>
      <c r="F33" s="78">
        <f>SUM(F31:F32)</f>
        <v>22317097</v>
      </c>
    </row>
    <row r="34" spans="1:6" ht="14.25" customHeight="1" thickTop="1" x14ac:dyDescent="0.25">
      <c r="A34" s="79"/>
      <c r="B34" s="80"/>
      <c r="C34" s="80"/>
      <c r="D34" s="80"/>
      <c r="E34" s="80"/>
      <c r="F34" s="81"/>
    </row>
    <row r="35" spans="1:6" ht="14.25" customHeight="1" thickBot="1" x14ac:dyDescent="0.3">
      <c r="A35" s="77" t="s">
        <v>143</v>
      </c>
      <c r="B35" s="78">
        <v>33173294</v>
      </c>
      <c r="C35" s="78">
        <v>11046574</v>
      </c>
      <c r="D35" s="78">
        <v>229726</v>
      </c>
      <c r="E35" s="78">
        <v>4369488</v>
      </c>
      <c r="F35" s="78">
        <f>SUM(B35:E35)</f>
        <v>48819082</v>
      </c>
    </row>
    <row r="36" spans="1:6" ht="14.25" customHeight="1" thickTop="1" x14ac:dyDescent="0.25">
      <c r="A36" s="86"/>
      <c r="B36" s="87"/>
      <c r="C36" s="87"/>
      <c r="D36" s="87"/>
      <c r="E36" s="87"/>
      <c r="F36" s="87"/>
    </row>
    <row r="37" spans="1:6" ht="14.25" customHeight="1" x14ac:dyDescent="0.25">
      <c r="A37" s="84" t="s">
        <v>145</v>
      </c>
      <c r="B37" s="88"/>
      <c r="C37" s="88"/>
      <c r="D37" s="88"/>
      <c r="E37" s="88"/>
      <c r="F37" s="88"/>
    </row>
    <row r="38" spans="1:6" ht="14.25" customHeight="1" x14ac:dyDescent="0.25"/>
    <row r="39" spans="1:6" ht="14.25" customHeight="1" x14ac:dyDescent="0.25">
      <c r="A39" s="68" t="s">
        <v>130</v>
      </c>
      <c r="B39" s="68" t="s">
        <v>90</v>
      </c>
      <c r="C39" s="68" t="s">
        <v>131</v>
      </c>
      <c r="D39" s="68" t="s">
        <v>132</v>
      </c>
      <c r="E39" s="68" t="s">
        <v>133</v>
      </c>
      <c r="F39" s="68" t="s">
        <v>69</v>
      </c>
    </row>
    <row r="40" spans="1:6" ht="14.25" customHeight="1" x14ac:dyDescent="0.25">
      <c r="A40" s="69" t="s">
        <v>134</v>
      </c>
      <c r="B40" s="70">
        <v>112362295</v>
      </c>
      <c r="C40" s="70">
        <v>51897351</v>
      </c>
      <c r="D40" s="70">
        <v>30912290</v>
      </c>
      <c r="E40" s="70">
        <v>32413967</v>
      </c>
      <c r="F40" s="70">
        <f>SUM(B40:E40)</f>
        <v>227585903</v>
      </c>
    </row>
    <row r="41" spans="1:6" ht="14.25" customHeight="1" x14ac:dyDescent="0.25">
      <c r="A41" s="71" t="s">
        <v>135</v>
      </c>
      <c r="B41" s="72">
        <v>2911855</v>
      </c>
      <c r="C41" s="72">
        <v>8635499</v>
      </c>
      <c r="D41" s="72">
        <v>840580</v>
      </c>
      <c r="E41" s="72">
        <v>15097220</v>
      </c>
      <c r="F41" s="72">
        <f>SUM(B41:E41)</f>
        <v>27485154</v>
      </c>
    </row>
    <row r="42" spans="1:6" ht="14.25" customHeight="1" x14ac:dyDescent="0.25">
      <c r="A42" s="73" t="s">
        <v>136</v>
      </c>
      <c r="B42" s="74">
        <f>SUM(B40:B41)</f>
        <v>115274150</v>
      </c>
      <c r="C42" s="74">
        <f>SUM(C40:C41)</f>
        <v>60532850</v>
      </c>
      <c r="D42" s="74">
        <f>SUM(D40:D41)</f>
        <v>31752870</v>
      </c>
      <c r="E42" s="74">
        <f>SUM(E40:E41)</f>
        <v>47511187</v>
      </c>
      <c r="F42" s="74">
        <f>SUM(F40:F41)</f>
        <v>255071057</v>
      </c>
    </row>
    <row r="43" spans="1:6" ht="14.25" customHeight="1" x14ac:dyDescent="0.25">
      <c r="A43" s="75" t="s">
        <v>137</v>
      </c>
      <c r="B43" s="76">
        <v>-97413650</v>
      </c>
      <c r="C43" s="76">
        <v>-17592632</v>
      </c>
      <c r="D43" s="76">
        <v>-1451433</v>
      </c>
      <c r="E43" s="76">
        <v>-26440897</v>
      </c>
      <c r="F43" s="76">
        <f>SUM(B43:E43)</f>
        <v>-142898612</v>
      </c>
    </row>
    <row r="44" spans="1:6" ht="14.25" customHeight="1" x14ac:dyDescent="0.25">
      <c r="A44" s="75" t="s">
        <v>138</v>
      </c>
      <c r="B44" s="76">
        <v>0</v>
      </c>
      <c r="C44" s="76">
        <v>0</v>
      </c>
      <c r="D44" s="76">
        <v>0</v>
      </c>
      <c r="E44" s="76">
        <v>335998</v>
      </c>
      <c r="F44" s="76">
        <f>SUM(B44:E44)</f>
        <v>335998</v>
      </c>
    </row>
    <row r="45" spans="1:6" ht="14.25" customHeight="1" thickBot="1" x14ac:dyDescent="0.3">
      <c r="A45" s="77" t="s">
        <v>139</v>
      </c>
      <c r="B45" s="78">
        <f>SUM(B42:B44)</f>
        <v>17860500</v>
      </c>
      <c r="C45" s="78">
        <f>SUM(C42:C44)</f>
        <v>42940218</v>
      </c>
      <c r="D45" s="78">
        <f>SUM(D42:D44)</f>
        <v>30301437</v>
      </c>
      <c r="E45" s="78">
        <f>SUM(E42:E44)</f>
        <v>21406288</v>
      </c>
      <c r="F45" s="78">
        <f>SUM(F42:F44)</f>
        <v>112508443</v>
      </c>
    </row>
    <row r="46" spans="1:6" ht="14.25" customHeight="1" thickTop="1" x14ac:dyDescent="0.25">
      <c r="A46" s="79"/>
      <c r="B46" s="80"/>
      <c r="C46" s="80"/>
      <c r="D46" s="80"/>
      <c r="E46" s="80"/>
      <c r="F46" s="81"/>
    </row>
    <row r="47" spans="1:6" ht="14.25" customHeight="1" x14ac:dyDescent="0.25">
      <c r="A47" s="82" t="s">
        <v>140</v>
      </c>
      <c r="B47" s="83">
        <v>6353861</v>
      </c>
      <c r="C47" s="83">
        <v>4448514</v>
      </c>
      <c r="D47" s="83">
        <v>6964375</v>
      </c>
      <c r="E47" s="83">
        <v>8846354</v>
      </c>
      <c r="F47" s="83">
        <f>SUM(B47:E47)</f>
        <v>26613104</v>
      </c>
    </row>
    <row r="48" spans="1:6" ht="14.25" customHeight="1" x14ac:dyDescent="0.25">
      <c r="A48" s="71" t="s">
        <v>141</v>
      </c>
      <c r="B48" s="72">
        <v>-3905066</v>
      </c>
      <c r="C48" s="72">
        <v>-707620</v>
      </c>
      <c r="D48" s="72">
        <v>1040281</v>
      </c>
      <c r="E48" s="72">
        <v>-7376493</v>
      </c>
      <c r="F48" s="72">
        <f>SUM(B48:E48)</f>
        <v>-10948898</v>
      </c>
    </row>
    <row r="49" spans="1:6" ht="14.25" customHeight="1" thickBot="1" x14ac:dyDescent="0.3">
      <c r="A49" s="77" t="s">
        <v>142</v>
      </c>
      <c r="B49" s="78">
        <f>SUM(B47:B48)</f>
        <v>2448795</v>
      </c>
      <c r="C49" s="78">
        <f>SUM(C47:C48)</f>
        <v>3740894</v>
      </c>
      <c r="D49" s="78">
        <f>SUM(D47:D48)</f>
        <v>8004656</v>
      </c>
      <c r="E49" s="78">
        <f>SUM(E47:E48)</f>
        <v>1469861</v>
      </c>
      <c r="F49" s="78">
        <f>SUM(F47:F48)</f>
        <v>15664206</v>
      </c>
    </row>
    <row r="50" spans="1:6" ht="14.25" customHeight="1" thickTop="1" x14ac:dyDescent="0.25">
      <c r="A50" s="79"/>
      <c r="B50" s="80"/>
      <c r="C50" s="80"/>
      <c r="D50" s="80"/>
      <c r="E50" s="80"/>
      <c r="F50" s="81"/>
    </row>
    <row r="51" spans="1:6" ht="14.25" customHeight="1" thickBot="1" x14ac:dyDescent="0.3">
      <c r="A51" s="77" t="s">
        <v>143</v>
      </c>
      <c r="B51" s="78">
        <v>36336285</v>
      </c>
      <c r="C51" s="78">
        <v>4982966</v>
      </c>
      <c r="D51" s="78">
        <v>113815</v>
      </c>
      <c r="E51" s="78">
        <v>5816239</v>
      </c>
      <c r="F51" s="78">
        <f>SUM(B51:E51)</f>
        <v>47249305</v>
      </c>
    </row>
    <row r="52" spans="1:6" ht="12" customHeight="1" thickTop="1" x14ac:dyDescent="0.25">
      <c r="A52" s="62" t="s">
        <v>127</v>
      </c>
      <c r="B52" s="62"/>
      <c r="C52" s="62"/>
      <c r="D52" s="62"/>
      <c r="E52" s="62"/>
      <c r="F52" s="62"/>
    </row>
    <row r="53" spans="1:6" ht="12" customHeight="1" x14ac:dyDescent="0.25">
      <c r="A53" s="64" t="s">
        <v>128</v>
      </c>
      <c r="B53" s="64"/>
      <c r="C53" s="64"/>
      <c r="D53" s="64"/>
      <c r="E53" s="64"/>
      <c r="F53" s="64"/>
    </row>
    <row r="54" spans="1:6" ht="12" customHeight="1" x14ac:dyDescent="0.25">
      <c r="A54" s="65"/>
      <c r="B54" s="65"/>
      <c r="C54" s="65"/>
      <c r="D54" s="65"/>
      <c r="E54" s="65"/>
      <c r="F54" s="65"/>
    </row>
    <row r="55" spans="1:6" ht="12" customHeight="1" x14ac:dyDescent="0.25">
      <c r="A55" s="62"/>
      <c r="B55" s="62"/>
      <c r="C55" s="62"/>
      <c r="D55" s="62"/>
      <c r="E55" s="62"/>
      <c r="F55" s="62"/>
    </row>
    <row r="56" spans="1:6" ht="12" customHeight="1" x14ac:dyDescent="0.25">
      <c r="A56" s="84" t="s">
        <v>146</v>
      </c>
      <c r="B56" s="84"/>
      <c r="C56" s="84"/>
      <c r="D56" s="84"/>
      <c r="E56" s="84"/>
      <c r="F56" s="84"/>
    </row>
    <row r="57" spans="1:6" ht="12" customHeight="1" x14ac:dyDescent="0.25">
      <c r="A57" s="89"/>
      <c r="B57" s="89"/>
      <c r="C57" s="89"/>
      <c r="D57" s="89"/>
      <c r="E57" s="89"/>
      <c r="F57" s="89"/>
    </row>
    <row r="58" spans="1:6" ht="14.25" customHeight="1" x14ac:dyDescent="0.25">
      <c r="A58" s="68" t="s">
        <v>130</v>
      </c>
      <c r="B58" s="68" t="s">
        <v>90</v>
      </c>
      <c r="C58" s="68" t="s">
        <v>131</v>
      </c>
      <c r="D58" s="68" t="s">
        <v>132</v>
      </c>
      <c r="E58" s="68" t="s">
        <v>133</v>
      </c>
      <c r="F58" s="68" t="s">
        <v>69</v>
      </c>
    </row>
    <row r="59" spans="1:6" ht="14.25" customHeight="1" x14ac:dyDescent="0.25">
      <c r="A59" s="69" t="s">
        <v>134</v>
      </c>
      <c r="B59" s="70"/>
      <c r="C59" s="70"/>
      <c r="D59" s="70"/>
      <c r="E59" s="70"/>
      <c r="F59" s="70"/>
    </row>
    <row r="60" spans="1:6" ht="14.25" customHeight="1" x14ac:dyDescent="0.25">
      <c r="A60" s="71" t="s">
        <v>135</v>
      </c>
      <c r="B60" s="72"/>
      <c r="C60" s="72"/>
      <c r="D60" s="72"/>
      <c r="E60" s="72"/>
      <c r="F60" s="72"/>
    </row>
    <row r="61" spans="1:6" ht="14.25" customHeight="1" x14ac:dyDescent="0.25">
      <c r="A61" s="73" t="s">
        <v>136</v>
      </c>
      <c r="B61" s="74"/>
      <c r="C61" s="74">
        <f>SUM(C59:C60)</f>
        <v>0</v>
      </c>
      <c r="D61" s="74">
        <f>SUM(D59:D60)</f>
        <v>0</v>
      </c>
      <c r="E61" s="74">
        <f>SUM(E59:E60)</f>
        <v>0</v>
      </c>
      <c r="F61" s="74">
        <f>SUM(F59:F60)</f>
        <v>0</v>
      </c>
    </row>
    <row r="62" spans="1:6" ht="14.25" customHeight="1" x14ac:dyDescent="0.25">
      <c r="A62" s="75" t="s">
        <v>137</v>
      </c>
      <c r="B62" s="76"/>
      <c r="C62" s="76"/>
      <c r="D62" s="76"/>
      <c r="E62" s="76"/>
      <c r="F62" s="76"/>
    </row>
    <row r="63" spans="1:6" ht="14.25" customHeight="1" x14ac:dyDescent="0.25">
      <c r="A63" s="75" t="s">
        <v>138</v>
      </c>
      <c r="B63" s="76"/>
      <c r="C63" s="76"/>
      <c r="D63" s="76"/>
      <c r="E63" s="76"/>
      <c r="F63" s="76"/>
    </row>
    <row r="64" spans="1:6" ht="14.25" customHeight="1" thickBot="1" x14ac:dyDescent="0.3">
      <c r="A64" s="77" t="s">
        <v>139</v>
      </c>
      <c r="B64" s="78"/>
      <c r="C64" s="78">
        <f>SUM(C61:C63)</f>
        <v>0</v>
      </c>
      <c r="D64" s="78">
        <f>SUM(D61:D63)</f>
        <v>0</v>
      </c>
      <c r="E64" s="78">
        <f>SUM(E61:E63)</f>
        <v>0</v>
      </c>
      <c r="F64" s="78">
        <f>SUM(F61:F63)</f>
        <v>0</v>
      </c>
    </row>
    <row r="65" spans="1:12" ht="14.25" customHeight="1" thickTop="1" x14ac:dyDescent="0.25">
      <c r="A65" s="79"/>
      <c r="B65" s="80"/>
      <c r="C65" s="80"/>
      <c r="D65" s="80"/>
      <c r="E65" s="80"/>
      <c r="F65" s="81"/>
    </row>
    <row r="66" spans="1:12" ht="14.25" customHeight="1" x14ac:dyDescent="0.25">
      <c r="A66" s="82" t="s">
        <v>140</v>
      </c>
      <c r="B66" s="83"/>
      <c r="C66" s="83"/>
      <c r="D66" s="83"/>
      <c r="E66" s="83"/>
      <c r="F66" s="83"/>
    </row>
    <row r="67" spans="1:12" ht="14.25" customHeight="1" x14ac:dyDescent="0.25">
      <c r="A67" s="71" t="s">
        <v>141</v>
      </c>
      <c r="B67" s="72"/>
      <c r="C67" s="72"/>
      <c r="D67" s="72"/>
      <c r="E67" s="72"/>
      <c r="F67" s="72"/>
    </row>
    <row r="68" spans="1:12" ht="14.25" customHeight="1" thickBot="1" x14ac:dyDescent="0.3">
      <c r="A68" s="77" t="s">
        <v>142</v>
      </c>
      <c r="B68" s="78">
        <f>SUM(B66:B67)</f>
        <v>0</v>
      </c>
      <c r="C68" s="78">
        <f>SUM(C66:C67)</f>
        <v>0</v>
      </c>
      <c r="D68" s="78">
        <f>SUM(D66:D67)</f>
        <v>0</v>
      </c>
      <c r="E68" s="78">
        <f>SUM(E66:E67)</f>
        <v>0</v>
      </c>
      <c r="F68" s="78">
        <f>SUM(F66:F67)</f>
        <v>0</v>
      </c>
    </row>
    <row r="69" spans="1:12" ht="14.25" customHeight="1" thickTop="1" x14ac:dyDescent="0.25">
      <c r="A69" s="79"/>
      <c r="B69" s="80"/>
      <c r="C69" s="80"/>
      <c r="D69" s="80"/>
      <c r="E69" s="80"/>
      <c r="F69" s="81"/>
    </row>
    <row r="70" spans="1:12" ht="14.25" customHeight="1" thickBot="1" x14ac:dyDescent="0.3">
      <c r="A70" s="77" t="s">
        <v>143</v>
      </c>
      <c r="B70" s="78"/>
      <c r="C70" s="78"/>
      <c r="D70" s="78"/>
      <c r="E70" s="78"/>
      <c r="F70" s="78">
        <f>SUM(B70:E70)</f>
        <v>0</v>
      </c>
    </row>
    <row r="71" spans="1:12" ht="14.25" customHeight="1" thickTop="1" x14ac:dyDescent="0.25"/>
    <row r="72" spans="1:12" ht="14.25" customHeight="1" x14ac:dyDescent="0.25">
      <c r="A72" s="84" t="s">
        <v>147</v>
      </c>
      <c r="B72" s="84"/>
      <c r="C72" s="84"/>
      <c r="D72" s="84"/>
      <c r="E72" s="84"/>
      <c r="F72" s="84"/>
      <c r="G72" s="90"/>
      <c r="H72" s="90"/>
      <c r="I72" s="90"/>
      <c r="J72" s="90"/>
      <c r="K72" s="90"/>
      <c r="L72" s="90"/>
    </row>
    <row r="73" spans="1:12" ht="14.25" customHeight="1" x14ac:dyDescent="0.25">
      <c r="A73" s="89"/>
      <c r="B73" s="89"/>
      <c r="C73" s="89"/>
      <c r="D73" s="89"/>
      <c r="E73" s="89"/>
      <c r="F73" s="89"/>
    </row>
    <row r="74" spans="1:12" ht="14.25" customHeight="1" x14ac:dyDescent="0.25">
      <c r="A74" s="68" t="s">
        <v>130</v>
      </c>
      <c r="B74" s="68" t="s">
        <v>90</v>
      </c>
      <c r="C74" s="68" t="s">
        <v>131</v>
      </c>
      <c r="D74" s="68" t="s">
        <v>132</v>
      </c>
      <c r="E74" s="68" t="s">
        <v>133</v>
      </c>
      <c r="F74" s="68" t="s">
        <v>69</v>
      </c>
    </row>
    <row r="75" spans="1:12" ht="14.25" customHeight="1" x14ac:dyDescent="0.25">
      <c r="A75" s="69" t="s">
        <v>134</v>
      </c>
      <c r="B75" s="70">
        <v>943161912</v>
      </c>
      <c r="C75" s="70">
        <v>419694716</v>
      </c>
      <c r="D75" s="70">
        <v>106544883</v>
      </c>
      <c r="E75" s="70">
        <v>501671552</v>
      </c>
      <c r="F75" s="70">
        <f>SUM(B75:E75)</f>
        <v>1971073063</v>
      </c>
    </row>
    <row r="76" spans="1:12" ht="14.25" customHeight="1" x14ac:dyDescent="0.25">
      <c r="A76" s="71" t="s">
        <v>135</v>
      </c>
      <c r="B76" s="72">
        <v>3205618</v>
      </c>
      <c r="C76" s="72">
        <v>9553055</v>
      </c>
      <c r="D76" s="72">
        <v>850774</v>
      </c>
      <c r="E76" s="72">
        <v>15407997</v>
      </c>
      <c r="F76" s="72">
        <f>SUM(B76:E76)</f>
        <v>29017444</v>
      </c>
    </row>
    <row r="77" spans="1:12" ht="14.25" customHeight="1" x14ac:dyDescent="0.25">
      <c r="A77" s="73" t="s">
        <v>136</v>
      </c>
      <c r="B77" s="74">
        <f>SUM(B75:B76)</f>
        <v>946367530</v>
      </c>
      <c r="C77" s="74">
        <f>SUM(C75:C76)</f>
        <v>429247771</v>
      </c>
      <c r="D77" s="74">
        <f>SUM(D75:D76)</f>
        <v>107395657</v>
      </c>
      <c r="E77" s="74">
        <f>SUM(E75:E76)</f>
        <v>517079549</v>
      </c>
      <c r="F77" s="74">
        <f>SUM(F75:F76)</f>
        <v>2000090507</v>
      </c>
    </row>
    <row r="78" spans="1:12" ht="14.25" customHeight="1" x14ac:dyDescent="0.25">
      <c r="A78" s="75" t="s">
        <v>137</v>
      </c>
      <c r="B78" s="76">
        <v>-629127918</v>
      </c>
      <c r="C78" s="76">
        <v>-141623279</v>
      </c>
      <c r="D78" s="76">
        <v>-8702414</v>
      </c>
      <c r="E78" s="76">
        <v>-451550371</v>
      </c>
      <c r="F78" s="76">
        <f>SUM(B78:E78)</f>
        <v>-1231003982</v>
      </c>
    </row>
    <row r="79" spans="1:12" ht="14.25" customHeight="1" x14ac:dyDescent="0.25">
      <c r="A79" s="75" t="s">
        <v>138</v>
      </c>
      <c r="B79" s="76">
        <v>0</v>
      </c>
      <c r="C79" s="76">
        <v>1219866</v>
      </c>
      <c r="D79" s="76">
        <v>0</v>
      </c>
      <c r="E79" s="76">
        <v>0</v>
      </c>
      <c r="F79" s="76">
        <f>SUM(B79:E79)</f>
        <v>1219866</v>
      </c>
    </row>
    <row r="80" spans="1:12" ht="14.25" customHeight="1" thickBot="1" x14ac:dyDescent="0.3">
      <c r="A80" s="77" t="s">
        <v>139</v>
      </c>
      <c r="B80" s="78">
        <f>SUM(B77:B79)</f>
        <v>317239612</v>
      </c>
      <c r="C80" s="78">
        <f>SUM(C77:C79)</f>
        <v>288844358</v>
      </c>
      <c r="D80" s="78">
        <f>SUM(D77:D79)</f>
        <v>98693243</v>
      </c>
      <c r="E80" s="78">
        <f>SUM(E77:E79)</f>
        <v>65529178</v>
      </c>
      <c r="F80" s="78">
        <f>SUM(F77:F79)</f>
        <v>770306391</v>
      </c>
    </row>
    <row r="81" spans="1:6" ht="14.25" customHeight="1" thickTop="1" x14ac:dyDescent="0.25">
      <c r="A81" s="79"/>
      <c r="B81" s="80"/>
      <c r="C81" s="80"/>
      <c r="D81" s="80"/>
      <c r="E81" s="80"/>
      <c r="F81" s="81"/>
    </row>
    <row r="82" spans="1:6" ht="14.25" customHeight="1" x14ac:dyDescent="0.25">
      <c r="A82" s="82" t="s">
        <v>140</v>
      </c>
      <c r="B82" s="83">
        <v>135979244</v>
      </c>
      <c r="C82" s="83">
        <v>67401203</v>
      </c>
      <c r="D82" s="83">
        <v>45280414</v>
      </c>
      <c r="E82" s="83">
        <v>12000094</v>
      </c>
      <c r="F82" s="83">
        <f>SUM(B82:E82)</f>
        <v>260660955</v>
      </c>
    </row>
    <row r="83" spans="1:6" ht="14.25" customHeight="1" x14ac:dyDescent="0.25">
      <c r="A83" s="71" t="s">
        <v>141</v>
      </c>
      <c r="B83" s="72">
        <v>-95409849</v>
      </c>
      <c r="C83" s="72">
        <v>-43464040</v>
      </c>
      <c r="D83" s="72">
        <v>0</v>
      </c>
      <c r="E83" s="72">
        <v>-4278611</v>
      </c>
      <c r="F83" s="72">
        <f>SUM(B83:E83)</f>
        <v>-143152500</v>
      </c>
    </row>
    <row r="84" spans="1:6" ht="14.25" customHeight="1" thickBot="1" x14ac:dyDescent="0.3">
      <c r="A84" s="77" t="s">
        <v>142</v>
      </c>
      <c r="B84" s="78">
        <f>SUM(B82:B83)</f>
        <v>40569395</v>
      </c>
      <c r="C84" s="78">
        <f>SUM(C82:C83)</f>
        <v>23937163</v>
      </c>
      <c r="D84" s="78">
        <f>SUM(D82:D83)</f>
        <v>45280414</v>
      </c>
      <c r="E84" s="78">
        <f>SUM(E82:E83)</f>
        <v>7721483</v>
      </c>
      <c r="F84" s="78">
        <f>SUM(F82:F83)</f>
        <v>117508455</v>
      </c>
    </row>
    <row r="85" spans="1:6" ht="14.25" customHeight="1" thickTop="1" x14ac:dyDescent="0.25">
      <c r="A85" s="79"/>
      <c r="B85" s="80"/>
      <c r="C85" s="80"/>
      <c r="D85" s="80"/>
      <c r="E85" s="80"/>
      <c r="F85" s="81"/>
    </row>
    <row r="86" spans="1:6" ht="14.25" customHeight="1" thickBot="1" x14ac:dyDescent="0.3">
      <c r="A86" s="77" t="s">
        <v>143</v>
      </c>
      <c r="B86" s="78">
        <v>119805035</v>
      </c>
      <c r="C86" s="78">
        <v>25951329</v>
      </c>
      <c r="D86" s="78">
        <v>1912120</v>
      </c>
      <c r="E86" s="78">
        <v>13589215</v>
      </c>
      <c r="F86" s="78">
        <f>SUM(B86:E86)</f>
        <v>161257699</v>
      </c>
    </row>
    <row r="87" spans="1:6" ht="14.25" customHeight="1" thickTop="1" x14ac:dyDescent="0.25">
      <c r="A87" s="86"/>
      <c r="B87" s="87"/>
      <c r="C87" s="87"/>
      <c r="D87" s="87"/>
      <c r="E87" s="87"/>
      <c r="F87" s="87"/>
    </row>
    <row r="88" spans="1:6" ht="14.25" customHeight="1" x14ac:dyDescent="0.25">
      <c r="A88" s="90" t="s">
        <v>148</v>
      </c>
      <c r="B88" s="90"/>
      <c r="C88" s="90"/>
      <c r="D88" s="90"/>
      <c r="E88" s="90"/>
      <c r="F88" s="90"/>
    </row>
    <row r="89" spans="1:6" ht="14.25" customHeight="1" x14ac:dyDescent="0.25">
      <c r="A89" s="85"/>
      <c r="B89" s="85"/>
      <c r="C89" s="85"/>
      <c r="D89" s="85"/>
      <c r="E89" s="85"/>
      <c r="F89" s="85"/>
    </row>
    <row r="90" spans="1:6" ht="14.25" customHeight="1" x14ac:dyDescent="0.25">
      <c r="A90" s="68" t="s">
        <v>130</v>
      </c>
      <c r="B90" s="68" t="s">
        <v>90</v>
      </c>
      <c r="C90" s="68" t="s">
        <v>131</v>
      </c>
      <c r="D90" s="68" t="s">
        <v>132</v>
      </c>
      <c r="E90" s="68" t="s">
        <v>133</v>
      </c>
      <c r="F90" s="68" t="s">
        <v>69</v>
      </c>
    </row>
    <row r="91" spans="1:6" ht="14.25" customHeight="1" x14ac:dyDescent="0.25">
      <c r="A91" s="69" t="s">
        <v>134</v>
      </c>
      <c r="B91" s="70">
        <v>465368594</v>
      </c>
      <c r="C91" s="70">
        <v>352776166</v>
      </c>
      <c r="D91" s="70">
        <v>142903871</v>
      </c>
      <c r="E91" s="70">
        <v>73544056</v>
      </c>
      <c r="F91" s="70">
        <f>SUM(B91:E91)</f>
        <v>1034592687</v>
      </c>
    </row>
    <row r="92" spans="1:6" ht="14.25" customHeight="1" x14ac:dyDescent="0.25">
      <c r="A92" s="71" t="s">
        <v>135</v>
      </c>
      <c r="B92" s="72">
        <v>2981344</v>
      </c>
      <c r="C92" s="72">
        <v>8757646</v>
      </c>
      <c r="D92" s="72">
        <v>840579</v>
      </c>
      <c r="E92" s="72">
        <v>15097222</v>
      </c>
      <c r="F92" s="72">
        <f>SUM(B92:E92)</f>
        <v>27676791</v>
      </c>
    </row>
    <row r="93" spans="1:6" ht="14.25" customHeight="1" x14ac:dyDescent="0.25">
      <c r="A93" s="73" t="s">
        <v>136</v>
      </c>
      <c r="B93" s="74">
        <f>SUM(B91:B92)</f>
        <v>468349938</v>
      </c>
      <c r="C93" s="74">
        <f>SUM(C91:C92)</f>
        <v>361533812</v>
      </c>
      <c r="D93" s="74">
        <f>SUM(D91:D92)</f>
        <v>143744450</v>
      </c>
      <c r="E93" s="74">
        <f>SUM(E91:E92)</f>
        <v>88641278</v>
      </c>
      <c r="F93" s="74">
        <f>SUM(F91:F92)</f>
        <v>1062269478</v>
      </c>
    </row>
    <row r="94" spans="1:6" ht="14.25" customHeight="1" x14ac:dyDescent="0.25">
      <c r="A94" s="75" t="s">
        <v>137</v>
      </c>
      <c r="B94" s="76">
        <v>-389822856</v>
      </c>
      <c r="C94" s="76">
        <v>-153701286</v>
      </c>
      <c r="D94" s="76">
        <v>-16607122</v>
      </c>
      <c r="E94" s="76">
        <v>-27440820</v>
      </c>
      <c r="F94" s="76">
        <f>SUM(B94:E94)</f>
        <v>-587572084</v>
      </c>
    </row>
    <row r="95" spans="1:6" ht="14.25" customHeight="1" x14ac:dyDescent="0.25">
      <c r="A95" s="75" t="s">
        <v>138</v>
      </c>
      <c r="B95" s="76">
        <v>0</v>
      </c>
      <c r="C95" s="76">
        <v>0</v>
      </c>
      <c r="D95" s="76">
        <v>0</v>
      </c>
      <c r="E95" s="76">
        <v>0</v>
      </c>
      <c r="F95" s="76">
        <f>SUM(B95:E95)</f>
        <v>0</v>
      </c>
    </row>
    <row r="96" spans="1:6" ht="14.25" customHeight="1" thickBot="1" x14ac:dyDescent="0.3">
      <c r="A96" s="77" t="s">
        <v>139</v>
      </c>
      <c r="B96" s="78">
        <f>SUM(B93:B95)</f>
        <v>78527082</v>
      </c>
      <c r="C96" s="78">
        <f>SUM(C93:C95)</f>
        <v>207832526</v>
      </c>
      <c r="D96" s="78">
        <f>SUM(D93:D95)</f>
        <v>127137328</v>
      </c>
      <c r="E96" s="78">
        <f>SUM(E93:E95)</f>
        <v>61200458</v>
      </c>
      <c r="F96" s="78">
        <f>SUM(F93:F95)</f>
        <v>474697394</v>
      </c>
    </row>
    <row r="97" spans="1:6" ht="14.25" customHeight="1" thickTop="1" x14ac:dyDescent="0.25">
      <c r="A97" s="79"/>
      <c r="B97" s="80"/>
      <c r="C97" s="80"/>
      <c r="D97" s="80"/>
      <c r="E97" s="80"/>
      <c r="F97" s="81"/>
    </row>
    <row r="98" spans="1:6" ht="14.25" customHeight="1" x14ac:dyDescent="0.25">
      <c r="A98" s="82" t="s">
        <v>140</v>
      </c>
      <c r="B98" s="83">
        <v>48736701</v>
      </c>
      <c r="C98" s="83">
        <v>79575131</v>
      </c>
      <c r="D98" s="83">
        <v>51166361</v>
      </c>
      <c r="E98" s="83">
        <v>21105162</v>
      </c>
      <c r="F98" s="83">
        <f>SUM(B98:E98)</f>
        <v>200583355</v>
      </c>
    </row>
    <row r="99" spans="1:6" ht="14.25" customHeight="1" x14ac:dyDescent="0.25">
      <c r="A99" s="71" t="s">
        <v>141</v>
      </c>
      <c r="B99" s="72">
        <v>-20481814</v>
      </c>
      <c r="C99" s="72">
        <v>-60414902</v>
      </c>
      <c r="D99" s="72">
        <v>-10496984</v>
      </c>
      <c r="E99" s="72">
        <v>1496445</v>
      </c>
      <c r="F99" s="72">
        <f>SUM(B99:E99)</f>
        <v>-89897255</v>
      </c>
    </row>
    <row r="100" spans="1:6" ht="14.25" customHeight="1" thickBot="1" x14ac:dyDescent="0.3">
      <c r="A100" s="77" t="s">
        <v>142</v>
      </c>
      <c r="B100" s="78">
        <f>SUM(B98:B99)</f>
        <v>28254887</v>
      </c>
      <c r="C100" s="78">
        <f>SUM(C98:C99)</f>
        <v>19160229</v>
      </c>
      <c r="D100" s="78">
        <f>SUM(D98:D99)</f>
        <v>40669377</v>
      </c>
      <c r="E100" s="78">
        <f>SUM(E98:E99)</f>
        <v>22601607</v>
      </c>
      <c r="F100" s="78">
        <f>SUM(F98:F99)</f>
        <v>110686100</v>
      </c>
    </row>
    <row r="101" spans="1:6" ht="14.25" customHeight="1" thickTop="1" x14ac:dyDescent="0.25">
      <c r="A101" s="79"/>
      <c r="B101" s="80"/>
      <c r="C101" s="80"/>
      <c r="D101" s="80"/>
      <c r="E101" s="80"/>
      <c r="F101" s="81"/>
    </row>
    <row r="102" spans="1:6" ht="14.25" customHeight="1" thickBot="1" x14ac:dyDescent="0.3">
      <c r="A102" s="77" t="s">
        <v>143</v>
      </c>
      <c r="B102" s="78">
        <v>87100688</v>
      </c>
      <c r="C102" s="78">
        <v>14760560</v>
      </c>
      <c r="D102" s="78">
        <v>0</v>
      </c>
      <c r="E102" s="78">
        <v>4731978</v>
      </c>
      <c r="F102" s="78">
        <f>SUM(B102:E102)</f>
        <v>106593226</v>
      </c>
    </row>
    <row r="103" spans="1:6" ht="12" customHeight="1" thickTop="1" x14ac:dyDescent="0.25">
      <c r="A103" s="62" t="s">
        <v>127</v>
      </c>
      <c r="B103" s="62"/>
      <c r="C103" s="62"/>
      <c r="D103" s="62"/>
      <c r="E103" s="62"/>
      <c r="F103" s="62"/>
    </row>
    <row r="104" spans="1:6" ht="12" customHeight="1" x14ac:dyDescent="0.25">
      <c r="A104" s="64" t="s">
        <v>128</v>
      </c>
      <c r="B104" s="64"/>
      <c r="C104" s="64"/>
      <c r="D104" s="64"/>
      <c r="E104" s="64"/>
      <c r="F104" s="64"/>
    </row>
    <row r="105" spans="1:6" ht="12" customHeight="1" x14ac:dyDescent="0.25">
      <c r="A105" s="65"/>
      <c r="B105" s="65"/>
      <c r="C105" s="65"/>
      <c r="D105" s="65"/>
      <c r="E105" s="65"/>
      <c r="F105" s="65"/>
    </row>
    <row r="106" spans="1:6" ht="12" customHeight="1" x14ac:dyDescent="0.25">
      <c r="A106" s="62"/>
      <c r="B106" s="62"/>
      <c r="C106" s="62"/>
      <c r="D106" s="62"/>
      <c r="E106" s="62"/>
      <c r="F106" s="62"/>
    </row>
    <row r="107" spans="1:6" ht="12" customHeight="1" x14ac:dyDescent="0.25">
      <c r="A107" s="90" t="s">
        <v>149</v>
      </c>
      <c r="B107" s="90"/>
      <c r="C107" s="90"/>
      <c r="D107" s="90"/>
      <c r="E107" s="90"/>
      <c r="F107" s="90"/>
    </row>
    <row r="108" spans="1:6" ht="12" customHeight="1" x14ac:dyDescent="0.25"/>
    <row r="109" spans="1:6" ht="14.25" customHeight="1" x14ac:dyDescent="0.25">
      <c r="A109" s="68" t="s">
        <v>130</v>
      </c>
      <c r="B109" s="68" t="s">
        <v>90</v>
      </c>
      <c r="C109" s="68" t="s">
        <v>131</v>
      </c>
      <c r="D109" s="68" t="s">
        <v>132</v>
      </c>
      <c r="E109" s="68" t="s">
        <v>133</v>
      </c>
      <c r="F109" s="68" t="s">
        <v>69</v>
      </c>
    </row>
    <row r="110" spans="1:6" ht="14.25" customHeight="1" x14ac:dyDescent="0.25">
      <c r="A110" s="69" t="s">
        <v>134</v>
      </c>
      <c r="B110" s="70">
        <v>82631184</v>
      </c>
      <c r="C110" s="70">
        <v>108210988</v>
      </c>
      <c r="D110" s="70">
        <v>42605562</v>
      </c>
      <c r="E110" s="70">
        <v>4959312</v>
      </c>
      <c r="F110" s="70">
        <f>SUM(B110:E110)</f>
        <v>238407046</v>
      </c>
    </row>
    <row r="111" spans="1:6" ht="14.25" customHeight="1" x14ac:dyDescent="0.25">
      <c r="A111" s="71" t="s">
        <v>135</v>
      </c>
      <c r="B111" s="72">
        <v>2962368</v>
      </c>
      <c r="C111" s="72">
        <v>8725256</v>
      </c>
      <c r="D111" s="72">
        <v>841866</v>
      </c>
      <c r="E111" s="72">
        <v>15147299</v>
      </c>
      <c r="F111" s="72">
        <f>SUM(B111:E111)</f>
        <v>27676789</v>
      </c>
    </row>
    <row r="112" spans="1:6" ht="14.25" customHeight="1" x14ac:dyDescent="0.25">
      <c r="A112" s="73" t="s">
        <v>136</v>
      </c>
      <c r="B112" s="74">
        <f>SUM(B110:B111)</f>
        <v>85593552</v>
      </c>
      <c r="C112" s="74">
        <f>SUM(C110:C111)</f>
        <v>116936244</v>
      </c>
      <c r="D112" s="74">
        <f>SUM(D110:D111)</f>
        <v>43447428</v>
      </c>
      <c r="E112" s="74">
        <f>SUM(E110:E111)</f>
        <v>20106611</v>
      </c>
      <c r="F112" s="74">
        <f>SUM(F110:F111)</f>
        <v>266083835</v>
      </c>
    </row>
    <row r="113" spans="1:6" ht="14.25" customHeight="1" x14ac:dyDescent="0.25">
      <c r="A113" s="75" t="s">
        <v>137</v>
      </c>
      <c r="B113" s="76">
        <v>-64695431</v>
      </c>
      <c r="C113" s="76">
        <v>-49268626</v>
      </c>
      <c r="D113" s="76">
        <v>-2427632</v>
      </c>
      <c r="E113" s="76">
        <v>-17213507</v>
      </c>
      <c r="F113" s="76">
        <f>SUM(B113:E113)</f>
        <v>-133605196</v>
      </c>
    </row>
    <row r="114" spans="1:6" ht="14.25" customHeight="1" x14ac:dyDescent="0.25">
      <c r="A114" s="75" t="s">
        <v>138</v>
      </c>
      <c r="B114" s="76">
        <v>0</v>
      </c>
      <c r="C114" s="76">
        <v>0</v>
      </c>
      <c r="D114" s="76">
        <v>0</v>
      </c>
      <c r="E114" s="76">
        <v>0</v>
      </c>
      <c r="F114" s="76">
        <f>SUM(B114:E114)</f>
        <v>0</v>
      </c>
    </row>
    <row r="115" spans="1:6" ht="14.25" customHeight="1" thickBot="1" x14ac:dyDescent="0.3">
      <c r="A115" s="77" t="s">
        <v>139</v>
      </c>
      <c r="B115" s="78">
        <f>SUM(B112:B114)</f>
        <v>20898121</v>
      </c>
      <c r="C115" s="78">
        <f>SUM(C112:C114)</f>
        <v>67667618</v>
      </c>
      <c r="D115" s="78">
        <f>SUM(D112:D114)</f>
        <v>41019796</v>
      </c>
      <c r="E115" s="78">
        <f>SUM(E112:E114)</f>
        <v>2893104</v>
      </c>
      <c r="F115" s="78">
        <f>SUM(F112:F114)</f>
        <v>132478639</v>
      </c>
    </row>
    <row r="116" spans="1:6" ht="14.25" customHeight="1" thickTop="1" x14ac:dyDescent="0.25">
      <c r="A116" s="79"/>
      <c r="B116" s="80"/>
      <c r="C116" s="80"/>
      <c r="D116" s="80"/>
      <c r="E116" s="80"/>
      <c r="F116" s="81"/>
    </row>
    <row r="117" spans="1:6" ht="14.25" customHeight="1" x14ac:dyDescent="0.25">
      <c r="A117" s="82" t="s">
        <v>140</v>
      </c>
      <c r="B117" s="83">
        <v>35260374</v>
      </c>
      <c r="C117" s="83">
        <v>5101138</v>
      </c>
      <c r="D117" s="83">
        <v>9757531</v>
      </c>
      <c r="E117" s="83">
        <v>2309584</v>
      </c>
      <c r="F117" s="83">
        <f>SUM(B117:E117)</f>
        <v>52428627</v>
      </c>
    </row>
    <row r="118" spans="1:6" ht="14.25" customHeight="1" x14ac:dyDescent="0.25">
      <c r="A118" s="71" t="s">
        <v>141</v>
      </c>
      <c r="B118" s="72">
        <v>-13724447</v>
      </c>
      <c r="C118" s="72">
        <v>3858839</v>
      </c>
      <c r="D118" s="72">
        <v>9751663</v>
      </c>
      <c r="E118" s="72">
        <v>-94254</v>
      </c>
      <c r="F118" s="72">
        <f>SUM(B118:E118)</f>
        <v>-208199</v>
      </c>
    </row>
    <row r="119" spans="1:6" ht="14.25" customHeight="1" thickBot="1" x14ac:dyDescent="0.3">
      <c r="A119" s="77" t="s">
        <v>142</v>
      </c>
      <c r="B119" s="78">
        <f>SUM(B117:B118)</f>
        <v>21535927</v>
      </c>
      <c r="C119" s="78">
        <f>SUM(C117:C118)</f>
        <v>8959977</v>
      </c>
      <c r="D119" s="78">
        <f>SUM(D117:D118)</f>
        <v>19509194</v>
      </c>
      <c r="E119" s="78">
        <f>SUM(E117:E118)</f>
        <v>2215330</v>
      </c>
      <c r="F119" s="78">
        <f>SUM(F117:F118)</f>
        <v>52220428</v>
      </c>
    </row>
    <row r="120" spans="1:6" ht="14.25" customHeight="1" thickTop="1" x14ac:dyDescent="0.25">
      <c r="A120" s="79"/>
      <c r="B120" s="80"/>
      <c r="C120" s="80"/>
      <c r="D120" s="80"/>
      <c r="E120" s="80"/>
      <c r="F120" s="81"/>
    </row>
    <row r="121" spans="1:6" ht="14.25" customHeight="1" thickBot="1" x14ac:dyDescent="0.3">
      <c r="A121" s="77" t="s">
        <v>143</v>
      </c>
      <c r="B121" s="78">
        <v>13743710</v>
      </c>
      <c r="C121" s="78">
        <v>8292187</v>
      </c>
      <c r="D121" s="78">
        <v>342564</v>
      </c>
      <c r="E121" s="78">
        <v>1055088</v>
      </c>
      <c r="F121" s="78">
        <f>SUM(B121:E121)</f>
        <v>23433549</v>
      </c>
    </row>
    <row r="122" spans="1:6" ht="14.25" customHeight="1" thickTop="1" x14ac:dyDescent="0.25"/>
    <row r="123" spans="1:6" ht="14.25" customHeight="1" x14ac:dyDescent="0.25">
      <c r="A123" s="90" t="s">
        <v>150</v>
      </c>
      <c r="B123" s="90"/>
      <c r="C123" s="90"/>
      <c r="D123" s="90"/>
      <c r="E123" s="90"/>
      <c r="F123" s="90"/>
    </row>
    <row r="124" spans="1:6" ht="14.25" customHeight="1" x14ac:dyDescent="0.25">
      <c r="A124" s="89"/>
      <c r="B124" s="89"/>
      <c r="C124" s="89"/>
      <c r="D124" s="89"/>
      <c r="E124" s="89"/>
      <c r="F124" s="89"/>
    </row>
    <row r="125" spans="1:6" ht="14.25" customHeight="1" x14ac:dyDescent="0.25">
      <c r="A125" s="68" t="s">
        <v>130</v>
      </c>
      <c r="B125" s="68" t="s">
        <v>90</v>
      </c>
      <c r="C125" s="68" t="s">
        <v>131</v>
      </c>
      <c r="D125" s="68" t="s">
        <v>132</v>
      </c>
      <c r="E125" s="68" t="s">
        <v>133</v>
      </c>
      <c r="F125" s="68" t="s">
        <v>69</v>
      </c>
    </row>
    <row r="126" spans="1:6" ht="14.25" customHeight="1" x14ac:dyDescent="0.25">
      <c r="A126" s="69" t="s">
        <v>134</v>
      </c>
      <c r="B126" s="70">
        <v>203057884</v>
      </c>
      <c r="C126" s="70">
        <v>176274014</v>
      </c>
      <c r="D126" s="70">
        <v>55415997</v>
      </c>
      <c r="E126" s="70">
        <v>22057180</v>
      </c>
      <c r="F126" s="70">
        <f>SUM(B126:E126)</f>
        <v>456805075</v>
      </c>
    </row>
    <row r="127" spans="1:6" ht="14.25" customHeight="1" x14ac:dyDescent="0.25">
      <c r="A127" s="71" t="s">
        <v>135</v>
      </c>
      <c r="B127" s="72">
        <v>3116693</v>
      </c>
      <c r="C127" s="72">
        <v>9442222</v>
      </c>
      <c r="D127" s="72">
        <v>850774</v>
      </c>
      <c r="E127" s="72">
        <v>15407997</v>
      </c>
      <c r="F127" s="72">
        <f>SUM(B127:E127)</f>
        <v>28817686</v>
      </c>
    </row>
    <row r="128" spans="1:6" ht="14.25" customHeight="1" x14ac:dyDescent="0.25">
      <c r="A128" s="73" t="s">
        <v>136</v>
      </c>
      <c r="B128" s="74">
        <f>SUM(B126:B127)</f>
        <v>206174577</v>
      </c>
      <c r="C128" s="74">
        <f>SUM(C126:C127)</f>
        <v>185716236</v>
      </c>
      <c r="D128" s="74">
        <f>SUM(D126:D127)</f>
        <v>56266771</v>
      </c>
      <c r="E128" s="74">
        <f>SUM(E126:E127)</f>
        <v>37465177</v>
      </c>
      <c r="F128" s="74">
        <f>SUM(F126:F127)</f>
        <v>485622761</v>
      </c>
    </row>
    <row r="129" spans="1:6" ht="14.25" customHeight="1" x14ac:dyDescent="0.25">
      <c r="A129" s="75" t="s">
        <v>137</v>
      </c>
      <c r="B129" s="76">
        <v>-140548900</v>
      </c>
      <c r="C129" s="76">
        <v>-43039654</v>
      </c>
      <c r="D129" s="76">
        <v>-1868388</v>
      </c>
      <c r="E129" s="76">
        <v>-28620238</v>
      </c>
      <c r="F129" s="76">
        <f>SUM(B129:E129)</f>
        <v>-214077180</v>
      </c>
    </row>
    <row r="130" spans="1:6" ht="14.25" customHeight="1" x14ac:dyDescent="0.25">
      <c r="A130" s="75" t="s">
        <v>138</v>
      </c>
      <c r="B130" s="76">
        <v>0</v>
      </c>
      <c r="C130" s="76">
        <v>0</v>
      </c>
      <c r="D130" s="76">
        <v>0</v>
      </c>
      <c r="E130" s="76">
        <v>0</v>
      </c>
      <c r="F130" s="76">
        <f>SUM(B130:E130)</f>
        <v>0</v>
      </c>
    </row>
    <row r="131" spans="1:6" ht="14.25" customHeight="1" thickBot="1" x14ac:dyDescent="0.3">
      <c r="A131" s="77" t="s">
        <v>139</v>
      </c>
      <c r="B131" s="78">
        <f>SUM(B128:B130)</f>
        <v>65625677</v>
      </c>
      <c r="C131" s="78">
        <f>SUM(C128:C130)</f>
        <v>142676582</v>
      </c>
      <c r="D131" s="78">
        <f>SUM(D128:D130)</f>
        <v>54398383</v>
      </c>
      <c r="E131" s="78">
        <f>SUM(E128:E130)</f>
        <v>8844939</v>
      </c>
      <c r="F131" s="78">
        <f>SUM(F128:F130)</f>
        <v>271545581</v>
      </c>
    </row>
    <row r="132" spans="1:6" ht="14.25" customHeight="1" thickTop="1" x14ac:dyDescent="0.25">
      <c r="A132" s="79"/>
      <c r="B132" s="80"/>
      <c r="C132" s="80"/>
      <c r="D132" s="80"/>
      <c r="E132" s="80"/>
      <c r="F132" s="81"/>
    </row>
    <row r="133" spans="1:6" ht="14.25" customHeight="1" x14ac:dyDescent="0.25">
      <c r="A133" s="82" t="s">
        <v>140</v>
      </c>
      <c r="B133" s="83">
        <v>44309793</v>
      </c>
      <c r="C133" s="83">
        <v>12791168</v>
      </c>
      <c r="D133" s="83">
        <v>18165174</v>
      </c>
      <c r="E133" s="83">
        <v>3842937</v>
      </c>
      <c r="F133" s="83">
        <f>SUM(B133:E133)</f>
        <v>79109072</v>
      </c>
    </row>
    <row r="134" spans="1:6" ht="14.25" customHeight="1" x14ac:dyDescent="0.25">
      <c r="A134" s="71" t="s">
        <v>141</v>
      </c>
      <c r="B134" s="72">
        <v>-53132259</v>
      </c>
      <c r="C134" s="72">
        <v>-17216135</v>
      </c>
      <c r="D134" s="72">
        <v>-1905064</v>
      </c>
      <c r="E134" s="72">
        <v>-83488</v>
      </c>
      <c r="F134" s="72">
        <f>SUM(B134:E134)</f>
        <v>-72336946</v>
      </c>
    </row>
    <row r="135" spans="1:6" ht="14.25" customHeight="1" thickBot="1" x14ac:dyDescent="0.3">
      <c r="A135" s="77" t="s">
        <v>142</v>
      </c>
      <c r="B135" s="78">
        <f>SUM(B133:B134)</f>
        <v>-8822466</v>
      </c>
      <c r="C135" s="78">
        <f>SUM(C133:C134)</f>
        <v>-4424967</v>
      </c>
      <c r="D135" s="78">
        <f>SUM(D133:D134)</f>
        <v>16260110</v>
      </c>
      <c r="E135" s="78">
        <f>SUM(E133:E134)</f>
        <v>3759449</v>
      </c>
      <c r="F135" s="78">
        <f>SUM(F133:F134)</f>
        <v>6772126</v>
      </c>
    </row>
    <row r="136" spans="1:6" ht="14.25" customHeight="1" thickTop="1" x14ac:dyDescent="0.25">
      <c r="A136" s="79"/>
      <c r="B136" s="80"/>
      <c r="C136" s="80"/>
      <c r="D136" s="80"/>
      <c r="E136" s="80"/>
      <c r="F136" s="81"/>
    </row>
    <row r="137" spans="1:6" ht="14.25" customHeight="1" thickBot="1" x14ac:dyDescent="0.3">
      <c r="A137" s="77" t="s">
        <v>143</v>
      </c>
      <c r="B137" s="78">
        <v>22440007</v>
      </c>
      <c r="C137" s="78">
        <v>5192836</v>
      </c>
      <c r="D137" s="78">
        <v>6958</v>
      </c>
      <c r="E137" s="78">
        <v>7222807</v>
      </c>
      <c r="F137" s="78">
        <f>SUM(B137:E137)</f>
        <v>34862608</v>
      </c>
    </row>
    <row r="138" spans="1:6" ht="14.25" customHeight="1" thickTop="1" x14ac:dyDescent="0.25">
      <c r="A138" s="86"/>
      <c r="B138" s="87"/>
      <c r="C138" s="87"/>
      <c r="D138" s="87"/>
      <c r="E138" s="87"/>
      <c r="F138" s="87"/>
    </row>
    <row r="139" spans="1:6" ht="14.25" customHeight="1" x14ac:dyDescent="0.25">
      <c r="A139" s="90" t="s">
        <v>151</v>
      </c>
      <c r="B139" s="90"/>
      <c r="C139" s="90"/>
      <c r="D139" s="90"/>
      <c r="E139" s="90"/>
      <c r="F139" s="90"/>
    </row>
    <row r="140" spans="1:6" ht="14.25" customHeight="1" x14ac:dyDescent="0.25">
      <c r="A140" s="85"/>
      <c r="B140" s="85"/>
      <c r="C140" s="85"/>
      <c r="D140" s="85"/>
      <c r="E140" s="85"/>
      <c r="F140" s="85"/>
    </row>
    <row r="141" spans="1:6" ht="14.25" customHeight="1" x14ac:dyDescent="0.25">
      <c r="A141" s="68" t="s">
        <v>130</v>
      </c>
      <c r="B141" s="68" t="s">
        <v>90</v>
      </c>
      <c r="C141" s="68" t="s">
        <v>131</v>
      </c>
      <c r="D141" s="68" t="s">
        <v>132</v>
      </c>
      <c r="E141" s="68" t="s">
        <v>133</v>
      </c>
      <c r="F141" s="68" t="s">
        <v>69</v>
      </c>
    </row>
    <row r="142" spans="1:6" ht="14.25" customHeight="1" x14ac:dyDescent="0.25">
      <c r="A142" s="69" t="s">
        <v>134</v>
      </c>
      <c r="B142" s="70">
        <v>112006812</v>
      </c>
      <c r="C142" s="70">
        <v>63978751</v>
      </c>
      <c r="D142" s="70">
        <v>23893917</v>
      </c>
      <c r="E142" s="70">
        <v>6882014</v>
      </c>
      <c r="F142" s="70">
        <f>SUM(B142:E142)</f>
        <v>206761494</v>
      </c>
    </row>
    <row r="143" spans="1:6" ht="14.25" customHeight="1" x14ac:dyDescent="0.25">
      <c r="A143" s="71" t="s">
        <v>135</v>
      </c>
      <c r="B143" s="72">
        <v>2962368</v>
      </c>
      <c r="C143" s="72">
        <v>8725256</v>
      </c>
      <c r="D143" s="72">
        <v>841867</v>
      </c>
      <c r="E143" s="72">
        <v>15147299</v>
      </c>
      <c r="F143" s="72">
        <f>SUM(B143:E143)</f>
        <v>27676790</v>
      </c>
    </row>
    <row r="144" spans="1:6" ht="14.25" customHeight="1" x14ac:dyDescent="0.25">
      <c r="A144" s="73" t="s">
        <v>136</v>
      </c>
      <c r="B144" s="74">
        <f>SUM(B142:B143)</f>
        <v>114969180</v>
      </c>
      <c r="C144" s="74">
        <f>SUM(C142:C143)</f>
        <v>72704007</v>
      </c>
      <c r="D144" s="74">
        <f>SUM(D142:D143)</f>
        <v>24735784</v>
      </c>
      <c r="E144" s="74">
        <f>SUM(E142:E143)</f>
        <v>22029313</v>
      </c>
      <c r="F144" s="74">
        <f>SUM(F142:F143)</f>
        <v>234438284</v>
      </c>
    </row>
    <row r="145" spans="1:6" ht="14.25" customHeight="1" x14ac:dyDescent="0.25">
      <c r="A145" s="75" t="s">
        <v>137</v>
      </c>
      <c r="B145" s="76">
        <v>-49964566</v>
      </c>
      <c r="C145" s="76">
        <v>-17775939</v>
      </c>
      <c r="D145" s="76">
        <v>-1776750</v>
      </c>
      <c r="E145" s="76">
        <v>-18392359</v>
      </c>
      <c r="F145" s="76">
        <f>SUM(B145:E145)</f>
        <v>-87909614</v>
      </c>
    </row>
    <row r="146" spans="1:6" ht="14.25" customHeight="1" x14ac:dyDescent="0.25">
      <c r="A146" s="75" t="s">
        <v>138</v>
      </c>
      <c r="B146" s="76">
        <v>0</v>
      </c>
      <c r="C146" s="76">
        <v>0</v>
      </c>
      <c r="D146" s="76">
        <v>0</v>
      </c>
      <c r="E146" s="76">
        <v>0</v>
      </c>
      <c r="F146" s="76">
        <f>SUM(B146:E146)</f>
        <v>0</v>
      </c>
    </row>
    <row r="147" spans="1:6" ht="14.25" customHeight="1" thickBot="1" x14ac:dyDescent="0.3">
      <c r="A147" s="77" t="s">
        <v>139</v>
      </c>
      <c r="B147" s="78">
        <f>SUM(B144:B146)</f>
        <v>65004614</v>
      </c>
      <c r="C147" s="78">
        <f>SUM(C144:C146)</f>
        <v>54928068</v>
      </c>
      <c r="D147" s="78">
        <f>SUM(D144:D146)</f>
        <v>22959034</v>
      </c>
      <c r="E147" s="78">
        <f>SUM(E144:E146)</f>
        <v>3636954</v>
      </c>
      <c r="F147" s="78">
        <f>SUM(F144:F146)</f>
        <v>146528670</v>
      </c>
    </row>
    <row r="148" spans="1:6" ht="14.25" customHeight="1" thickTop="1" x14ac:dyDescent="0.25">
      <c r="A148" s="79"/>
      <c r="B148" s="80"/>
      <c r="C148" s="80"/>
      <c r="D148" s="80"/>
      <c r="E148" s="80"/>
      <c r="F148" s="81"/>
    </row>
    <row r="149" spans="1:6" ht="14.25" customHeight="1" x14ac:dyDescent="0.25">
      <c r="A149" s="82" t="s">
        <v>140</v>
      </c>
      <c r="B149" s="83">
        <v>52971486</v>
      </c>
      <c r="C149" s="83">
        <v>268588</v>
      </c>
      <c r="D149" s="83">
        <v>12539588</v>
      </c>
      <c r="E149" s="83">
        <v>2449570</v>
      </c>
      <c r="F149" s="83">
        <f>SUM(B149:E149)</f>
        <v>68229232</v>
      </c>
    </row>
    <row r="150" spans="1:6" ht="14.25" customHeight="1" x14ac:dyDescent="0.25">
      <c r="A150" s="71" t="s">
        <v>141</v>
      </c>
      <c r="B150" s="72">
        <v>-30368671</v>
      </c>
      <c r="C150" s="72">
        <v>3877534</v>
      </c>
      <c r="D150" s="72">
        <v>-4749796</v>
      </c>
      <c r="E150" s="72">
        <v>-3945489</v>
      </c>
      <c r="F150" s="72">
        <f>SUM(B150:E150)</f>
        <v>-35186422</v>
      </c>
    </row>
    <row r="151" spans="1:6" ht="14.25" customHeight="1" thickBot="1" x14ac:dyDescent="0.3">
      <c r="A151" s="77" t="s">
        <v>142</v>
      </c>
      <c r="B151" s="78">
        <f>SUM(B149:B150)</f>
        <v>22602815</v>
      </c>
      <c r="C151" s="78">
        <f>SUM(C149:C150)</f>
        <v>4146122</v>
      </c>
      <c r="D151" s="78">
        <f>SUM(D149:D150)</f>
        <v>7789792</v>
      </c>
      <c r="E151" s="78">
        <f>SUM(E149:E150)</f>
        <v>-1495919</v>
      </c>
      <c r="F151" s="78">
        <f>SUM(F149:F150)</f>
        <v>33042810</v>
      </c>
    </row>
    <row r="152" spans="1:6" ht="14.25" customHeight="1" thickTop="1" x14ac:dyDescent="0.25">
      <c r="A152" s="79"/>
      <c r="B152" s="80"/>
      <c r="C152" s="80"/>
      <c r="D152" s="80"/>
      <c r="E152" s="80"/>
      <c r="F152" s="81"/>
    </row>
    <row r="153" spans="1:6" ht="14.25" customHeight="1" thickBot="1" x14ac:dyDescent="0.3">
      <c r="A153" s="77" t="s">
        <v>143</v>
      </c>
      <c r="B153" s="78">
        <v>18105019</v>
      </c>
      <c r="C153" s="78">
        <v>4464926</v>
      </c>
      <c r="D153" s="78">
        <v>470087</v>
      </c>
      <c r="E153" s="78">
        <v>1354420</v>
      </c>
      <c r="F153" s="78">
        <f>SUM(B153:E153)</f>
        <v>24394452</v>
      </c>
    </row>
    <row r="154" spans="1:6" ht="12" customHeight="1" thickTop="1" x14ac:dyDescent="0.25">
      <c r="A154" s="62" t="s">
        <v>127</v>
      </c>
      <c r="B154" s="62"/>
      <c r="C154" s="62"/>
      <c r="D154" s="62"/>
      <c r="E154" s="62"/>
      <c r="F154" s="62"/>
    </row>
    <row r="155" spans="1:6" ht="12" customHeight="1" x14ac:dyDescent="0.25">
      <c r="A155" s="64" t="s">
        <v>128</v>
      </c>
      <c r="B155" s="64"/>
      <c r="C155" s="64"/>
      <c r="D155" s="64"/>
      <c r="E155" s="64"/>
      <c r="F155" s="64"/>
    </row>
    <row r="156" spans="1:6" ht="12" customHeight="1" x14ac:dyDescent="0.25">
      <c r="A156" s="65"/>
      <c r="B156" s="65"/>
      <c r="C156" s="65"/>
      <c r="D156" s="65"/>
      <c r="E156" s="65"/>
      <c r="F156" s="65"/>
    </row>
    <row r="157" spans="1:6" ht="12" customHeight="1" x14ac:dyDescent="0.25">
      <c r="A157" s="62"/>
      <c r="B157" s="62"/>
      <c r="C157" s="62"/>
      <c r="D157" s="62"/>
      <c r="E157" s="62"/>
      <c r="F157" s="62"/>
    </row>
    <row r="158" spans="1:6" ht="12" customHeight="1" x14ac:dyDescent="0.25">
      <c r="A158" s="90" t="s">
        <v>152</v>
      </c>
      <c r="B158" s="90"/>
      <c r="C158" s="90"/>
      <c r="D158" s="90"/>
      <c r="E158" s="90"/>
      <c r="F158" s="90"/>
    </row>
    <row r="159" spans="1:6" ht="12" customHeight="1" x14ac:dyDescent="0.25"/>
    <row r="160" spans="1:6" ht="14.25" customHeight="1" x14ac:dyDescent="0.25">
      <c r="A160" s="68" t="s">
        <v>130</v>
      </c>
      <c r="B160" s="68" t="s">
        <v>90</v>
      </c>
      <c r="C160" s="68" t="s">
        <v>131</v>
      </c>
      <c r="D160" s="68" t="s">
        <v>132</v>
      </c>
      <c r="E160" s="68" t="s">
        <v>133</v>
      </c>
      <c r="F160" s="68" t="s">
        <v>69</v>
      </c>
    </row>
    <row r="161" spans="1:6" ht="14.25" customHeight="1" x14ac:dyDescent="0.25">
      <c r="A161" s="69" t="s">
        <v>134</v>
      </c>
      <c r="B161" s="70">
        <v>79958250</v>
      </c>
      <c r="C161" s="70">
        <v>82132200</v>
      </c>
      <c r="D161" s="70">
        <v>19289407</v>
      </c>
      <c r="E161" s="70">
        <v>6162234</v>
      </c>
      <c r="F161" s="70">
        <f>SUM(B161:E161)</f>
        <v>187542091</v>
      </c>
    </row>
    <row r="162" spans="1:6" ht="14.25" customHeight="1" x14ac:dyDescent="0.25">
      <c r="A162" s="71" t="s">
        <v>135</v>
      </c>
      <c r="B162" s="72">
        <v>2702605</v>
      </c>
      <c r="C162" s="72">
        <v>6050942</v>
      </c>
      <c r="D162" s="72">
        <v>594688</v>
      </c>
      <c r="E162" s="72">
        <v>11382033</v>
      </c>
      <c r="F162" s="72">
        <f>SUM(B162:E162)</f>
        <v>20730268</v>
      </c>
    </row>
    <row r="163" spans="1:6" ht="14.25" customHeight="1" x14ac:dyDescent="0.25">
      <c r="A163" s="73" t="s">
        <v>136</v>
      </c>
      <c r="B163" s="74">
        <f>SUM(B161:B162)</f>
        <v>82660855</v>
      </c>
      <c r="C163" s="74">
        <f>SUM(C161:C162)</f>
        <v>88183142</v>
      </c>
      <c r="D163" s="74">
        <f>SUM(D161:D162)</f>
        <v>19884095</v>
      </c>
      <c r="E163" s="74">
        <f>SUM(E161:E162)</f>
        <v>17544267</v>
      </c>
      <c r="F163" s="74">
        <f>SUM(F161:F162)</f>
        <v>208272359</v>
      </c>
    </row>
    <row r="164" spans="1:6" ht="14.25" customHeight="1" x14ac:dyDescent="0.25">
      <c r="A164" s="75" t="s">
        <v>137</v>
      </c>
      <c r="B164" s="76">
        <v>-33128811</v>
      </c>
      <c r="C164" s="76">
        <v>-40010032</v>
      </c>
      <c r="D164" s="76">
        <v>-1913500</v>
      </c>
      <c r="E164" s="76">
        <v>-13955106</v>
      </c>
      <c r="F164" s="76">
        <f>SUM(B164:E164)</f>
        <v>-89007449</v>
      </c>
    </row>
    <row r="165" spans="1:6" ht="14.25" customHeight="1" x14ac:dyDescent="0.25">
      <c r="A165" s="75" t="s">
        <v>138</v>
      </c>
      <c r="B165" s="76">
        <v>0</v>
      </c>
      <c r="C165" s="76">
        <v>0</v>
      </c>
      <c r="D165" s="76">
        <v>0</v>
      </c>
      <c r="E165" s="76">
        <v>0</v>
      </c>
      <c r="F165" s="76">
        <f>SUM(B165:E165)</f>
        <v>0</v>
      </c>
    </row>
    <row r="166" spans="1:6" ht="14.25" customHeight="1" thickBot="1" x14ac:dyDescent="0.3">
      <c r="A166" s="77" t="s">
        <v>139</v>
      </c>
      <c r="B166" s="78">
        <f>SUM(B163:B165)</f>
        <v>49532044</v>
      </c>
      <c r="C166" s="78">
        <f>SUM(C163:C165)</f>
        <v>48173110</v>
      </c>
      <c r="D166" s="78">
        <f>SUM(D163:D165)</f>
        <v>17970595</v>
      </c>
      <c r="E166" s="78">
        <f>SUM(E163:E165)</f>
        <v>3589161</v>
      </c>
      <c r="F166" s="78">
        <f>SUM(F163:F165)</f>
        <v>119264910</v>
      </c>
    </row>
    <row r="167" spans="1:6" ht="14.25" customHeight="1" thickTop="1" x14ac:dyDescent="0.25">
      <c r="A167" s="79"/>
      <c r="B167" s="80"/>
      <c r="C167" s="80"/>
      <c r="D167" s="80"/>
      <c r="E167" s="80"/>
      <c r="F167" s="81"/>
    </row>
    <row r="168" spans="1:6" ht="14.25" customHeight="1" x14ac:dyDescent="0.25">
      <c r="A168" s="82" t="s">
        <v>140</v>
      </c>
      <c r="B168" s="83">
        <v>49824073</v>
      </c>
      <c r="C168" s="83">
        <v>6755790</v>
      </c>
      <c r="D168" s="83">
        <v>4547654</v>
      </c>
      <c r="E168" s="83">
        <v>3254221</v>
      </c>
      <c r="F168" s="83">
        <f>SUM(B168:E168)</f>
        <v>64381738</v>
      </c>
    </row>
    <row r="169" spans="1:6" ht="14.25" customHeight="1" x14ac:dyDescent="0.25">
      <c r="A169" s="71" t="s">
        <v>141</v>
      </c>
      <c r="B169" s="72">
        <v>-34892473</v>
      </c>
      <c r="C169" s="72">
        <v>-398847</v>
      </c>
      <c r="D169" s="72">
        <v>-799650</v>
      </c>
      <c r="E169" s="72">
        <v>-1207567</v>
      </c>
      <c r="F169" s="72">
        <f>SUM(B169:E169)</f>
        <v>-37298537</v>
      </c>
    </row>
    <row r="170" spans="1:6" ht="14.25" customHeight="1" thickBot="1" x14ac:dyDescent="0.3">
      <c r="A170" s="77" t="s">
        <v>142</v>
      </c>
      <c r="B170" s="78">
        <f>SUM(B168:B169)</f>
        <v>14931600</v>
      </c>
      <c r="C170" s="78">
        <f>SUM(C168:C169)</f>
        <v>6356943</v>
      </c>
      <c r="D170" s="78">
        <f>SUM(D168:D169)</f>
        <v>3748004</v>
      </c>
      <c r="E170" s="78">
        <f>SUM(E168:E169)</f>
        <v>2046654</v>
      </c>
      <c r="F170" s="78">
        <f>SUM(F168:F169)</f>
        <v>27083201</v>
      </c>
    </row>
    <row r="171" spans="1:6" ht="14.25" customHeight="1" thickTop="1" x14ac:dyDescent="0.25">
      <c r="A171" s="79"/>
      <c r="B171" s="80"/>
      <c r="C171" s="80"/>
      <c r="D171" s="80"/>
      <c r="E171" s="80"/>
      <c r="F171" s="81"/>
    </row>
    <row r="172" spans="1:6" ht="14.25" customHeight="1" thickBot="1" x14ac:dyDescent="0.3">
      <c r="A172" s="77" t="s">
        <v>143</v>
      </c>
      <c r="B172" s="78">
        <v>8793136</v>
      </c>
      <c r="C172" s="78">
        <v>9090417</v>
      </c>
      <c r="D172" s="78">
        <v>591573</v>
      </c>
      <c r="E172" s="78">
        <v>1796504</v>
      </c>
      <c r="F172" s="78">
        <f>SUM(B172:E172)</f>
        <v>20271630</v>
      </c>
    </row>
    <row r="173" spans="1:6" ht="14.25" customHeight="1" thickTop="1" x14ac:dyDescent="0.25"/>
    <row r="174" spans="1:6" ht="14.25" customHeight="1" x14ac:dyDescent="0.25">
      <c r="A174" s="90" t="s">
        <v>153</v>
      </c>
      <c r="B174" s="90"/>
      <c r="C174" s="90"/>
      <c r="D174" s="90"/>
      <c r="E174" s="90"/>
      <c r="F174" s="90"/>
    </row>
    <row r="175" spans="1:6" ht="14.25" customHeight="1" x14ac:dyDescent="0.25">
      <c r="A175" s="89"/>
      <c r="B175" s="89"/>
      <c r="C175" s="89"/>
      <c r="D175" s="89"/>
      <c r="E175" s="89"/>
      <c r="F175" s="89"/>
    </row>
    <row r="176" spans="1:6" ht="14.25" customHeight="1" x14ac:dyDescent="0.25">
      <c r="A176" s="68" t="s">
        <v>130</v>
      </c>
      <c r="B176" s="68" t="s">
        <v>90</v>
      </c>
      <c r="C176" s="68" t="s">
        <v>131</v>
      </c>
      <c r="D176" s="68" t="s">
        <v>132</v>
      </c>
      <c r="E176" s="68" t="s">
        <v>133</v>
      </c>
      <c r="F176" s="68" t="s">
        <v>69</v>
      </c>
    </row>
    <row r="177" spans="1:6" ht="14.25" customHeight="1" x14ac:dyDescent="0.25">
      <c r="A177" s="69" t="s">
        <v>134</v>
      </c>
      <c r="B177" s="70">
        <v>176760208</v>
      </c>
      <c r="C177" s="70">
        <v>192399127</v>
      </c>
      <c r="D177" s="70">
        <v>47497567</v>
      </c>
      <c r="E177" s="70">
        <v>26329428</v>
      </c>
      <c r="F177" s="70">
        <f>SUM(B177:E177)</f>
        <v>442986330</v>
      </c>
    </row>
    <row r="178" spans="1:6" ht="14.25" customHeight="1" x14ac:dyDescent="0.25">
      <c r="A178" s="71" t="s">
        <v>135</v>
      </c>
      <c r="B178" s="72">
        <v>2948083</v>
      </c>
      <c r="C178" s="72">
        <v>8708506</v>
      </c>
      <c r="D178" s="72">
        <v>840580</v>
      </c>
      <c r="E178" s="72">
        <v>9441920</v>
      </c>
      <c r="F178" s="72">
        <f>SUM(B178:E178)</f>
        <v>21939089</v>
      </c>
    </row>
    <row r="179" spans="1:6" ht="14.25" customHeight="1" x14ac:dyDescent="0.25">
      <c r="A179" s="73" t="s">
        <v>136</v>
      </c>
      <c r="B179" s="74">
        <f>SUM(B177:B178)</f>
        <v>179708291</v>
      </c>
      <c r="C179" s="74">
        <f>SUM(C177:C178)</f>
        <v>201107633</v>
      </c>
      <c r="D179" s="74">
        <f>SUM(D177:D178)</f>
        <v>48338147</v>
      </c>
      <c r="E179" s="74">
        <f>SUM(E177:E178)</f>
        <v>35771348</v>
      </c>
      <c r="F179" s="74">
        <f>SUM(F177:F178)</f>
        <v>464925419</v>
      </c>
    </row>
    <row r="180" spans="1:6" ht="14.25" customHeight="1" x14ac:dyDescent="0.25">
      <c r="A180" s="75" t="s">
        <v>137</v>
      </c>
      <c r="B180" s="76">
        <v>-117723388</v>
      </c>
      <c r="C180" s="76">
        <v>-23941381</v>
      </c>
      <c r="D180" s="76">
        <v>-566820</v>
      </c>
      <c r="E180" s="76">
        <v>-17759114</v>
      </c>
      <c r="F180" s="76">
        <f>SUM(B180:E180)</f>
        <v>-159990703</v>
      </c>
    </row>
    <row r="181" spans="1:6" ht="14.25" customHeight="1" x14ac:dyDescent="0.25">
      <c r="A181" s="75" t="s">
        <v>138</v>
      </c>
      <c r="B181" s="76">
        <v>0</v>
      </c>
      <c r="C181" s="76">
        <v>0</v>
      </c>
      <c r="D181" s="76">
        <v>0</v>
      </c>
      <c r="E181" s="76">
        <v>0</v>
      </c>
      <c r="F181" s="76">
        <f>SUM(B181:E181)</f>
        <v>0</v>
      </c>
    </row>
    <row r="182" spans="1:6" ht="14.25" customHeight="1" thickBot="1" x14ac:dyDescent="0.3">
      <c r="A182" s="77" t="s">
        <v>139</v>
      </c>
      <c r="B182" s="78">
        <f>SUM(B179:B181)</f>
        <v>61984903</v>
      </c>
      <c r="C182" s="78">
        <f>SUM(C179:C181)</f>
        <v>177166252</v>
      </c>
      <c r="D182" s="78">
        <f>SUM(D179:D181)</f>
        <v>47771327</v>
      </c>
      <c r="E182" s="78">
        <f>SUM(E179:E181)</f>
        <v>18012234</v>
      </c>
      <c r="F182" s="78">
        <f>SUM(F179:F181)</f>
        <v>304934716</v>
      </c>
    </row>
    <row r="183" spans="1:6" ht="14.25" customHeight="1" thickTop="1" x14ac:dyDescent="0.25">
      <c r="A183" s="79"/>
      <c r="B183" s="80"/>
      <c r="C183" s="80"/>
      <c r="D183" s="80"/>
      <c r="E183" s="80"/>
      <c r="F183" s="81"/>
    </row>
    <row r="184" spans="1:6" ht="14.25" customHeight="1" x14ac:dyDescent="0.25">
      <c r="A184" s="82" t="s">
        <v>140</v>
      </c>
      <c r="B184" s="83">
        <v>59245504</v>
      </c>
      <c r="C184" s="83">
        <v>8901500</v>
      </c>
      <c r="D184" s="83">
        <v>9139033</v>
      </c>
      <c r="E184" s="83">
        <v>162324</v>
      </c>
      <c r="F184" s="83">
        <f>SUM(B184:E184)</f>
        <v>77448361</v>
      </c>
    </row>
    <row r="185" spans="1:6" ht="14.25" customHeight="1" x14ac:dyDescent="0.25">
      <c r="A185" s="71" t="s">
        <v>141</v>
      </c>
      <c r="B185" s="72">
        <v>-62475142</v>
      </c>
      <c r="C185" s="72">
        <v>-4052138</v>
      </c>
      <c r="D185" s="72">
        <v>2523618</v>
      </c>
      <c r="E185" s="72">
        <v>-1739020</v>
      </c>
      <c r="F185" s="72">
        <f>SUM(B185:E185)</f>
        <v>-65742682</v>
      </c>
    </row>
    <row r="186" spans="1:6" ht="14.25" customHeight="1" thickBot="1" x14ac:dyDescent="0.3">
      <c r="A186" s="77" t="s">
        <v>142</v>
      </c>
      <c r="B186" s="78">
        <f>SUM(B184:B185)</f>
        <v>-3229638</v>
      </c>
      <c r="C186" s="78">
        <f>SUM(C184:C185)</f>
        <v>4849362</v>
      </c>
      <c r="D186" s="78">
        <f>SUM(D184:D185)</f>
        <v>11662651</v>
      </c>
      <c r="E186" s="78">
        <f>SUM(E184:E185)</f>
        <v>-1576696</v>
      </c>
      <c r="F186" s="78">
        <f>SUM(F184:F185)</f>
        <v>11705679</v>
      </c>
    </row>
    <row r="187" spans="1:6" ht="14.25" customHeight="1" thickTop="1" x14ac:dyDescent="0.25">
      <c r="A187" s="79"/>
      <c r="B187" s="80"/>
      <c r="C187" s="80"/>
      <c r="D187" s="80"/>
      <c r="E187" s="80"/>
      <c r="F187" s="81"/>
    </row>
    <row r="188" spans="1:6" ht="14.25" customHeight="1" thickBot="1" x14ac:dyDescent="0.3">
      <c r="A188" s="77" t="s">
        <v>143</v>
      </c>
      <c r="B188" s="78">
        <v>38761411</v>
      </c>
      <c r="C188" s="78">
        <v>8277179</v>
      </c>
      <c r="D188" s="78">
        <v>163470</v>
      </c>
      <c r="E188" s="78">
        <v>3357934</v>
      </c>
      <c r="F188" s="78">
        <f>SUM(B188:E188)</f>
        <v>50559994</v>
      </c>
    </row>
    <row r="189" spans="1:6" ht="14.25" customHeight="1" thickTop="1" x14ac:dyDescent="0.25">
      <c r="A189" s="86"/>
      <c r="B189" s="87"/>
      <c r="C189" s="87"/>
      <c r="D189" s="87"/>
      <c r="E189" s="87"/>
      <c r="F189" s="87"/>
    </row>
    <row r="190" spans="1:6" ht="14.25" customHeight="1" x14ac:dyDescent="0.25">
      <c r="A190" s="90" t="s">
        <v>154</v>
      </c>
      <c r="B190" s="90"/>
      <c r="C190" s="90"/>
      <c r="D190" s="90"/>
      <c r="E190" s="90"/>
      <c r="F190" s="90"/>
    </row>
    <row r="191" spans="1:6" ht="14.25" customHeight="1" x14ac:dyDescent="0.25">
      <c r="A191" s="85"/>
      <c r="B191" s="85"/>
      <c r="C191" s="85"/>
      <c r="D191" s="85"/>
      <c r="E191" s="85"/>
      <c r="F191" s="85"/>
    </row>
    <row r="192" spans="1:6" ht="14.25" customHeight="1" x14ac:dyDescent="0.25">
      <c r="A192" s="68" t="s">
        <v>130</v>
      </c>
      <c r="B192" s="68" t="s">
        <v>90</v>
      </c>
      <c r="C192" s="68" t="s">
        <v>131</v>
      </c>
      <c r="D192" s="68" t="s">
        <v>132</v>
      </c>
      <c r="E192" s="68" t="s">
        <v>133</v>
      </c>
      <c r="F192" s="68" t="s">
        <v>69</v>
      </c>
    </row>
    <row r="193" spans="1:6" ht="14.25" customHeight="1" x14ac:dyDescent="0.25">
      <c r="A193" s="69" t="s">
        <v>134</v>
      </c>
      <c r="B193" s="70">
        <v>93462052</v>
      </c>
      <c r="C193" s="70">
        <v>96860439</v>
      </c>
      <c r="D193" s="70">
        <v>44062808</v>
      </c>
      <c r="E193" s="70">
        <v>9746346</v>
      </c>
      <c r="F193" s="70">
        <f>SUM(B193:E193)</f>
        <v>244131645</v>
      </c>
    </row>
    <row r="194" spans="1:6" ht="14.25" customHeight="1" x14ac:dyDescent="0.25">
      <c r="A194" s="71" t="s">
        <v>135</v>
      </c>
      <c r="B194" s="72">
        <v>2911854</v>
      </c>
      <c r="C194" s="72">
        <v>8635498</v>
      </c>
      <c r="D194" s="72">
        <v>840579</v>
      </c>
      <c r="E194" s="72">
        <v>15097221</v>
      </c>
      <c r="F194" s="72">
        <f>SUM(B194:E194)</f>
        <v>27485152</v>
      </c>
    </row>
    <row r="195" spans="1:6" ht="14.25" customHeight="1" x14ac:dyDescent="0.25">
      <c r="A195" s="73" t="s">
        <v>136</v>
      </c>
      <c r="B195" s="74">
        <f>SUM(B193:B194)</f>
        <v>96373906</v>
      </c>
      <c r="C195" s="74">
        <f>SUM(C193:C194)</f>
        <v>105495937</v>
      </c>
      <c r="D195" s="74">
        <f>SUM(D193:D194)</f>
        <v>44903387</v>
      </c>
      <c r="E195" s="74">
        <f>SUM(E193:E194)</f>
        <v>24843567</v>
      </c>
      <c r="F195" s="74">
        <f>SUM(F193:F194)</f>
        <v>271616797</v>
      </c>
    </row>
    <row r="196" spans="1:6" ht="14.25" customHeight="1" x14ac:dyDescent="0.25">
      <c r="A196" s="75" t="s">
        <v>137</v>
      </c>
      <c r="B196" s="76">
        <v>-47300653</v>
      </c>
      <c r="C196" s="76">
        <v>-26676864</v>
      </c>
      <c r="D196" s="76">
        <v>-3577651</v>
      </c>
      <c r="E196" s="76">
        <v>-17280896</v>
      </c>
      <c r="F196" s="76">
        <f>SUM(B196:E196)</f>
        <v>-94836064</v>
      </c>
    </row>
    <row r="197" spans="1:6" ht="14.25" customHeight="1" x14ac:dyDescent="0.25">
      <c r="A197" s="75" t="s">
        <v>138</v>
      </c>
      <c r="B197" s="76">
        <v>0</v>
      </c>
      <c r="C197" s="76">
        <v>0</v>
      </c>
      <c r="D197" s="76">
        <v>0</v>
      </c>
      <c r="E197" s="76">
        <v>120036</v>
      </c>
      <c r="F197" s="76">
        <f>SUM(B197:E197)</f>
        <v>120036</v>
      </c>
    </row>
    <row r="198" spans="1:6" ht="14.25" customHeight="1" thickBot="1" x14ac:dyDescent="0.3">
      <c r="A198" s="77" t="s">
        <v>139</v>
      </c>
      <c r="B198" s="78">
        <f>SUM(B195:B197)</f>
        <v>49073253</v>
      </c>
      <c r="C198" s="78">
        <f>SUM(C195:C197)</f>
        <v>78819073</v>
      </c>
      <c r="D198" s="78">
        <f>SUM(D195:D197)</f>
        <v>41325736</v>
      </c>
      <c r="E198" s="78">
        <f>SUM(E195:E197)</f>
        <v>7682707</v>
      </c>
      <c r="F198" s="78">
        <f>SUM(F195:F197)</f>
        <v>176900769</v>
      </c>
    </row>
    <row r="199" spans="1:6" ht="14.25" customHeight="1" thickTop="1" x14ac:dyDescent="0.25">
      <c r="A199" s="79"/>
      <c r="B199" s="80"/>
      <c r="C199" s="80"/>
      <c r="D199" s="80"/>
      <c r="E199" s="80"/>
      <c r="F199" s="81"/>
    </row>
    <row r="200" spans="1:6" ht="14.25" customHeight="1" x14ac:dyDescent="0.25">
      <c r="A200" s="82" t="s">
        <v>140</v>
      </c>
      <c r="B200" s="83">
        <v>8565235</v>
      </c>
      <c r="C200" s="83">
        <v>13264238</v>
      </c>
      <c r="D200" s="83">
        <v>12474038</v>
      </c>
      <c r="E200" s="83">
        <v>569310</v>
      </c>
      <c r="F200" s="83">
        <f>SUM(B200:E200)</f>
        <v>34872821</v>
      </c>
    </row>
    <row r="201" spans="1:6" ht="14.25" customHeight="1" x14ac:dyDescent="0.25">
      <c r="A201" s="71" t="s">
        <v>141</v>
      </c>
      <c r="B201" s="72">
        <v>-6817453</v>
      </c>
      <c r="C201" s="72">
        <v>-10648615</v>
      </c>
      <c r="D201" s="72">
        <v>7132</v>
      </c>
      <c r="E201" s="72">
        <v>-634125</v>
      </c>
      <c r="F201" s="72">
        <f>SUM(B201:E201)</f>
        <v>-18093061</v>
      </c>
    </row>
    <row r="202" spans="1:6" ht="14.25" customHeight="1" thickBot="1" x14ac:dyDescent="0.3">
      <c r="A202" s="77" t="s">
        <v>142</v>
      </c>
      <c r="B202" s="78">
        <f>SUM(B200:B201)</f>
        <v>1747782</v>
      </c>
      <c r="C202" s="78">
        <f>SUM(C200:C201)</f>
        <v>2615623</v>
      </c>
      <c r="D202" s="78">
        <f>SUM(D200:D201)</f>
        <v>12481170</v>
      </c>
      <c r="E202" s="78">
        <f>SUM(E200:E201)</f>
        <v>-64815</v>
      </c>
      <c r="F202" s="78">
        <f>SUM(F200:F201)</f>
        <v>16779760</v>
      </c>
    </row>
    <row r="203" spans="1:6" ht="14.25" customHeight="1" thickTop="1" x14ac:dyDescent="0.25">
      <c r="A203" s="79"/>
      <c r="B203" s="80"/>
      <c r="C203" s="80"/>
      <c r="D203" s="80"/>
      <c r="E203" s="80"/>
      <c r="F203" s="81"/>
    </row>
    <row r="204" spans="1:6" ht="14.25" customHeight="1" thickBot="1" x14ac:dyDescent="0.3">
      <c r="A204" s="77" t="s">
        <v>143</v>
      </c>
      <c r="B204" s="78">
        <v>18270190</v>
      </c>
      <c r="C204" s="78">
        <v>9861513</v>
      </c>
      <c r="D204" s="78">
        <v>674065</v>
      </c>
      <c r="E204" s="78">
        <v>2592178</v>
      </c>
      <c r="F204" s="78">
        <f>SUM(B204:E204)</f>
        <v>31397946</v>
      </c>
    </row>
    <row r="205" spans="1:6" ht="12" customHeight="1" thickTop="1" x14ac:dyDescent="0.25">
      <c r="A205" s="62" t="s">
        <v>127</v>
      </c>
      <c r="B205" s="62"/>
      <c r="C205" s="62"/>
      <c r="D205" s="62"/>
      <c r="E205" s="62"/>
      <c r="F205" s="62"/>
    </row>
    <row r="206" spans="1:6" ht="12" customHeight="1" x14ac:dyDescent="0.25">
      <c r="A206" s="64" t="s">
        <v>128</v>
      </c>
      <c r="B206" s="64"/>
      <c r="C206" s="64"/>
      <c r="D206" s="64"/>
      <c r="E206" s="64"/>
      <c r="F206" s="64"/>
    </row>
    <row r="207" spans="1:6" ht="12" customHeight="1" x14ac:dyDescent="0.25">
      <c r="A207" s="65"/>
      <c r="B207" s="65"/>
      <c r="C207" s="65"/>
      <c r="D207" s="65"/>
      <c r="E207" s="65"/>
      <c r="F207" s="65"/>
    </row>
    <row r="208" spans="1:6" ht="12" customHeight="1" x14ac:dyDescent="0.25">
      <c r="A208" s="62"/>
      <c r="B208" s="62"/>
      <c r="C208" s="62"/>
      <c r="D208" s="62"/>
      <c r="E208" s="62"/>
      <c r="F208" s="62"/>
    </row>
    <row r="209" spans="1:6" ht="12" customHeight="1" x14ac:dyDescent="0.25">
      <c r="A209" s="90" t="s">
        <v>155</v>
      </c>
      <c r="B209" s="90"/>
      <c r="C209" s="90"/>
      <c r="D209" s="90"/>
      <c r="E209" s="90"/>
      <c r="F209" s="90"/>
    </row>
    <row r="210" spans="1:6" ht="12" customHeight="1" x14ac:dyDescent="0.25"/>
    <row r="211" spans="1:6" ht="14.25" customHeight="1" x14ac:dyDescent="0.25">
      <c r="A211" s="68" t="s">
        <v>130</v>
      </c>
      <c r="B211" s="68" t="s">
        <v>90</v>
      </c>
      <c r="C211" s="68" t="s">
        <v>131</v>
      </c>
      <c r="D211" s="68" t="s">
        <v>132</v>
      </c>
      <c r="E211" s="68" t="s">
        <v>133</v>
      </c>
      <c r="F211" s="68" t="s">
        <v>69</v>
      </c>
    </row>
    <row r="212" spans="1:6" ht="14.25" customHeight="1" x14ac:dyDescent="0.25">
      <c r="A212" s="69" t="s">
        <v>134</v>
      </c>
      <c r="B212" s="70">
        <v>74415265</v>
      </c>
      <c r="C212" s="70">
        <v>70368275</v>
      </c>
      <c r="D212" s="70">
        <v>19514902</v>
      </c>
      <c r="E212" s="70">
        <v>6785391</v>
      </c>
      <c r="F212" s="70">
        <f>SUM(B212:E212)</f>
        <v>171083833</v>
      </c>
    </row>
    <row r="213" spans="1:6" ht="14.25" customHeight="1" x14ac:dyDescent="0.25">
      <c r="A213" s="71" t="s">
        <v>135</v>
      </c>
      <c r="B213" s="72">
        <v>3205618</v>
      </c>
      <c r="C213" s="72">
        <v>9553055</v>
      </c>
      <c r="D213" s="72">
        <v>850774</v>
      </c>
      <c r="E213" s="72">
        <v>15407997</v>
      </c>
      <c r="F213" s="72">
        <f>SUM(B213:E213)</f>
        <v>29017444</v>
      </c>
    </row>
    <row r="214" spans="1:6" ht="14.25" customHeight="1" x14ac:dyDescent="0.25">
      <c r="A214" s="73" t="s">
        <v>136</v>
      </c>
      <c r="B214" s="74">
        <f>SUM(B212:B213)</f>
        <v>77620883</v>
      </c>
      <c r="C214" s="74">
        <f>SUM(C212:C213)</f>
        <v>79921330</v>
      </c>
      <c r="D214" s="74">
        <f>SUM(D212:D213)</f>
        <v>20365676</v>
      </c>
      <c r="E214" s="74">
        <f>SUM(E212:E213)</f>
        <v>22193388</v>
      </c>
      <c r="F214" s="74">
        <f>SUM(F212:F213)</f>
        <v>200101277</v>
      </c>
    </row>
    <row r="215" spans="1:6" ht="14.25" customHeight="1" x14ac:dyDescent="0.25">
      <c r="A215" s="75" t="s">
        <v>137</v>
      </c>
      <c r="B215" s="76">
        <v>-44868263</v>
      </c>
      <c r="C215" s="76">
        <v>-18253699</v>
      </c>
      <c r="D215" s="76">
        <v>-713558</v>
      </c>
      <c r="E215" s="76">
        <v>-15388095</v>
      </c>
      <c r="F215" s="76">
        <f>SUM(B215:E215)</f>
        <v>-79223615</v>
      </c>
    </row>
    <row r="216" spans="1:6" ht="14.25" customHeight="1" x14ac:dyDescent="0.25">
      <c r="A216" s="75" t="s">
        <v>138</v>
      </c>
      <c r="B216" s="76">
        <v>0</v>
      </c>
      <c r="C216" s="76">
        <v>0</v>
      </c>
      <c r="D216" s="76">
        <v>0</v>
      </c>
      <c r="E216" s="76">
        <v>0</v>
      </c>
      <c r="F216" s="76">
        <f>SUM(B216:E216)</f>
        <v>0</v>
      </c>
    </row>
    <row r="217" spans="1:6" ht="14.25" customHeight="1" thickBot="1" x14ac:dyDescent="0.3">
      <c r="A217" s="77" t="s">
        <v>139</v>
      </c>
      <c r="B217" s="78">
        <f>SUM(B214:B216)</f>
        <v>32752620</v>
      </c>
      <c r="C217" s="78">
        <f>SUM(C214:C216)</f>
        <v>61667631</v>
      </c>
      <c r="D217" s="78">
        <f>SUM(D214:D216)</f>
        <v>19652118</v>
      </c>
      <c r="E217" s="78">
        <f>SUM(E214:E216)</f>
        <v>6805293</v>
      </c>
      <c r="F217" s="78">
        <f>SUM(F214:F216)</f>
        <v>120877662</v>
      </c>
    </row>
    <row r="218" spans="1:6" ht="14.25" customHeight="1" thickTop="1" x14ac:dyDescent="0.25">
      <c r="A218" s="79"/>
      <c r="B218" s="80"/>
      <c r="C218" s="80"/>
      <c r="D218" s="80"/>
      <c r="E218" s="80"/>
      <c r="F218" s="81"/>
    </row>
    <row r="219" spans="1:6" ht="14.25" customHeight="1" x14ac:dyDescent="0.25">
      <c r="A219" s="82" t="s">
        <v>140</v>
      </c>
      <c r="B219" s="83">
        <v>38039712</v>
      </c>
      <c r="C219" s="83">
        <v>12451425</v>
      </c>
      <c r="D219" s="83">
        <v>5133124</v>
      </c>
      <c r="E219" s="83">
        <v>264174</v>
      </c>
      <c r="F219" s="83">
        <f>SUM(B219:E219)</f>
        <v>55888435</v>
      </c>
    </row>
    <row r="220" spans="1:6" ht="14.25" customHeight="1" x14ac:dyDescent="0.25">
      <c r="A220" s="71" t="s">
        <v>141</v>
      </c>
      <c r="B220" s="72">
        <v>-21769508</v>
      </c>
      <c r="C220" s="72">
        <v>1437356</v>
      </c>
      <c r="D220" s="72">
        <v>780320</v>
      </c>
      <c r="E220" s="72">
        <v>-244424</v>
      </c>
      <c r="F220" s="72">
        <f>SUM(B220:E220)</f>
        <v>-19796256</v>
      </c>
    </row>
    <row r="221" spans="1:6" ht="14.25" customHeight="1" thickBot="1" x14ac:dyDescent="0.3">
      <c r="A221" s="77" t="s">
        <v>142</v>
      </c>
      <c r="B221" s="78">
        <f>SUM(B219:B220)</f>
        <v>16270204</v>
      </c>
      <c r="C221" s="78">
        <f>SUM(C219:C220)</f>
        <v>13888781</v>
      </c>
      <c r="D221" s="78">
        <f>SUM(D219:D220)</f>
        <v>5913444</v>
      </c>
      <c r="E221" s="78">
        <f>SUM(E219:E220)</f>
        <v>19750</v>
      </c>
      <c r="F221" s="78">
        <f>SUM(F219:F220)</f>
        <v>36092179</v>
      </c>
    </row>
    <row r="222" spans="1:6" ht="14.25" customHeight="1" thickTop="1" x14ac:dyDescent="0.25">
      <c r="A222" s="79"/>
      <c r="B222" s="80"/>
      <c r="C222" s="80"/>
      <c r="D222" s="80"/>
      <c r="E222" s="80"/>
      <c r="F222" s="81"/>
    </row>
    <row r="223" spans="1:6" ht="14.25" customHeight="1" thickBot="1" x14ac:dyDescent="0.3">
      <c r="A223" s="77" t="s">
        <v>143</v>
      </c>
      <c r="B223" s="78">
        <v>8937178</v>
      </c>
      <c r="C223" s="78">
        <v>3631291</v>
      </c>
      <c r="D223" s="78">
        <v>14203</v>
      </c>
      <c r="E223" s="78">
        <v>1354074</v>
      </c>
      <c r="F223" s="78">
        <f>SUM(B223:E223)</f>
        <v>13936746</v>
      </c>
    </row>
    <row r="224" spans="1:6" ht="14.25" customHeight="1" thickTop="1" x14ac:dyDescent="0.25"/>
    <row r="225" spans="1:6" ht="14.25" customHeight="1" x14ac:dyDescent="0.25">
      <c r="A225" s="90" t="s">
        <v>156</v>
      </c>
      <c r="B225" s="90"/>
      <c r="C225" s="90"/>
      <c r="D225" s="90"/>
      <c r="E225" s="90"/>
      <c r="F225" s="90"/>
    </row>
    <row r="226" spans="1:6" ht="14.25" customHeight="1" x14ac:dyDescent="0.25">
      <c r="A226" s="89"/>
      <c r="B226" s="89"/>
      <c r="C226" s="89"/>
      <c r="D226" s="89"/>
      <c r="E226" s="89"/>
      <c r="F226" s="89"/>
    </row>
    <row r="227" spans="1:6" ht="14.25" customHeight="1" x14ac:dyDescent="0.25">
      <c r="A227" s="68" t="s">
        <v>130</v>
      </c>
      <c r="B227" s="68" t="s">
        <v>90</v>
      </c>
      <c r="C227" s="68" t="s">
        <v>131</v>
      </c>
      <c r="D227" s="68" t="s">
        <v>132</v>
      </c>
      <c r="E227" s="68" t="s">
        <v>133</v>
      </c>
      <c r="F227" s="68" t="s">
        <v>69</v>
      </c>
    </row>
    <row r="228" spans="1:6" ht="14.25" customHeight="1" x14ac:dyDescent="0.25">
      <c r="A228" s="69" t="s">
        <v>134</v>
      </c>
      <c r="B228" s="70">
        <v>599638372</v>
      </c>
      <c r="C228" s="70">
        <v>339660870</v>
      </c>
      <c r="D228" s="70">
        <v>176024092</v>
      </c>
      <c r="E228" s="70">
        <v>87570451</v>
      </c>
      <c r="F228" s="70">
        <f>SUM(B228:E228)</f>
        <v>1202893785</v>
      </c>
    </row>
    <row r="229" spans="1:6" ht="14.25" customHeight="1" x14ac:dyDescent="0.25">
      <c r="A229" s="71" t="s">
        <v>135</v>
      </c>
      <c r="B229" s="72">
        <v>2911854</v>
      </c>
      <c r="C229" s="72">
        <v>8635498</v>
      </c>
      <c r="D229" s="72">
        <v>840579</v>
      </c>
      <c r="E229" s="72">
        <v>15097221</v>
      </c>
      <c r="F229" s="72">
        <f>SUM(B229:E229)</f>
        <v>27485152</v>
      </c>
    </row>
    <row r="230" spans="1:6" ht="14.25" customHeight="1" x14ac:dyDescent="0.25">
      <c r="A230" s="73" t="s">
        <v>136</v>
      </c>
      <c r="B230" s="74">
        <f>SUM(B228:B229)</f>
        <v>602550226</v>
      </c>
      <c r="C230" s="74">
        <f>SUM(C228:C229)</f>
        <v>348296368</v>
      </c>
      <c r="D230" s="74">
        <f>SUM(D228:D229)</f>
        <v>176864671</v>
      </c>
      <c r="E230" s="74">
        <f>SUM(E228:E229)</f>
        <v>102667672</v>
      </c>
      <c r="F230" s="74">
        <f>SUM(F228:F229)</f>
        <v>1230378937</v>
      </c>
    </row>
    <row r="231" spans="1:6" ht="14.25" customHeight="1" x14ac:dyDescent="0.25">
      <c r="A231" s="75" t="s">
        <v>137</v>
      </c>
      <c r="B231" s="76">
        <v>-452366939</v>
      </c>
      <c r="C231" s="76">
        <v>-98757307</v>
      </c>
      <c r="D231" s="76">
        <v>-5132204</v>
      </c>
      <c r="E231" s="76">
        <v>-66669336</v>
      </c>
      <c r="F231" s="76">
        <f>SUM(B231:E231)</f>
        <v>-622925786</v>
      </c>
    </row>
    <row r="232" spans="1:6" ht="14.25" customHeight="1" x14ac:dyDescent="0.25">
      <c r="A232" s="75" t="s">
        <v>138</v>
      </c>
      <c r="B232" s="76">
        <v>8534547</v>
      </c>
      <c r="C232" s="76">
        <v>0</v>
      </c>
      <c r="D232" s="76">
        <v>0</v>
      </c>
      <c r="E232" s="76">
        <v>2086267</v>
      </c>
      <c r="F232" s="76">
        <f>SUM(B232:E232)</f>
        <v>10620814</v>
      </c>
    </row>
    <row r="233" spans="1:6" ht="14.25" customHeight="1" thickBot="1" x14ac:dyDescent="0.3">
      <c r="A233" s="77" t="s">
        <v>139</v>
      </c>
      <c r="B233" s="78">
        <f>SUM(B230:B232)</f>
        <v>158717834</v>
      </c>
      <c r="C233" s="78">
        <f>SUM(C230:C232)</f>
        <v>249539061</v>
      </c>
      <c r="D233" s="78">
        <f>SUM(D230:D232)</f>
        <v>171732467</v>
      </c>
      <c r="E233" s="78">
        <f>SUM(E230:E232)</f>
        <v>38084603</v>
      </c>
      <c r="F233" s="78">
        <f>SUM(F230:F232)</f>
        <v>618073965</v>
      </c>
    </row>
    <row r="234" spans="1:6" ht="14.25" customHeight="1" thickTop="1" x14ac:dyDescent="0.25">
      <c r="A234" s="79"/>
      <c r="B234" s="80"/>
      <c r="C234" s="80"/>
      <c r="D234" s="80"/>
      <c r="E234" s="80"/>
      <c r="F234" s="81"/>
    </row>
    <row r="235" spans="1:6" ht="14.25" customHeight="1" x14ac:dyDescent="0.25">
      <c r="A235" s="82" t="s">
        <v>140</v>
      </c>
      <c r="B235" s="83">
        <v>72047145</v>
      </c>
      <c r="C235" s="83">
        <v>59696270</v>
      </c>
      <c r="D235" s="83">
        <v>56724545</v>
      </c>
      <c r="E235" s="83">
        <v>1921866</v>
      </c>
      <c r="F235" s="83">
        <f>SUM(B235:E235)</f>
        <v>190389826</v>
      </c>
    </row>
    <row r="236" spans="1:6" ht="14.25" customHeight="1" x14ac:dyDescent="0.25">
      <c r="A236" s="71" t="s">
        <v>141</v>
      </c>
      <c r="B236" s="72">
        <v>-52777916</v>
      </c>
      <c r="C236" s="72">
        <v>4914814</v>
      </c>
      <c r="D236" s="72">
        <v>-4281126</v>
      </c>
      <c r="E236" s="72">
        <v>-560834</v>
      </c>
      <c r="F236" s="72">
        <f>SUM(B236:E236)</f>
        <v>-52705062</v>
      </c>
    </row>
    <row r="237" spans="1:6" ht="14.25" customHeight="1" thickBot="1" x14ac:dyDescent="0.3">
      <c r="A237" s="77" t="s">
        <v>142</v>
      </c>
      <c r="B237" s="78">
        <f>SUM(B235:B236)</f>
        <v>19269229</v>
      </c>
      <c r="C237" s="78">
        <f>SUM(C235:C236)</f>
        <v>64611084</v>
      </c>
      <c r="D237" s="78">
        <f>SUM(D235:D236)</f>
        <v>52443419</v>
      </c>
      <c r="E237" s="78">
        <f>SUM(E235:E236)</f>
        <v>1361032</v>
      </c>
      <c r="F237" s="78">
        <f>SUM(F235:F236)</f>
        <v>137684764</v>
      </c>
    </row>
    <row r="238" spans="1:6" ht="14.25" customHeight="1" thickTop="1" x14ac:dyDescent="0.25">
      <c r="A238" s="79"/>
      <c r="B238" s="80"/>
      <c r="C238" s="80"/>
      <c r="D238" s="80"/>
      <c r="E238" s="80"/>
      <c r="F238" s="81"/>
    </row>
    <row r="239" spans="1:6" ht="14.25" customHeight="1" thickBot="1" x14ac:dyDescent="0.3">
      <c r="A239" s="77" t="s">
        <v>143</v>
      </c>
      <c r="B239" s="78">
        <v>76706738</v>
      </c>
      <c r="C239" s="78">
        <v>30058176</v>
      </c>
      <c r="D239" s="78">
        <v>228868</v>
      </c>
      <c r="E239" s="78">
        <v>9713316</v>
      </c>
      <c r="F239" s="78">
        <f>SUM(B239:E239)</f>
        <v>116707098</v>
      </c>
    </row>
    <row r="240" spans="1:6" ht="14.25" customHeight="1" thickTop="1" x14ac:dyDescent="0.25">
      <c r="A240" s="86"/>
      <c r="B240" s="87"/>
      <c r="C240" s="87"/>
      <c r="D240" s="87"/>
      <c r="E240" s="87"/>
      <c r="F240" s="87"/>
    </row>
    <row r="241" spans="1:6" ht="14.25" customHeight="1" x14ac:dyDescent="0.25">
      <c r="A241" s="90" t="s">
        <v>157</v>
      </c>
      <c r="B241" s="90"/>
      <c r="C241" s="90"/>
      <c r="D241" s="90"/>
      <c r="E241" s="90"/>
      <c r="F241" s="90"/>
    </row>
    <row r="242" spans="1:6" ht="14.25" customHeight="1" x14ac:dyDescent="0.25">
      <c r="A242" s="85"/>
      <c r="B242" s="85"/>
      <c r="C242" s="85"/>
      <c r="D242" s="85"/>
      <c r="E242" s="85"/>
      <c r="F242" s="85"/>
    </row>
    <row r="243" spans="1:6" ht="14.25" customHeight="1" x14ac:dyDescent="0.25">
      <c r="A243" s="68" t="s">
        <v>130</v>
      </c>
      <c r="B243" s="68" t="s">
        <v>90</v>
      </c>
      <c r="C243" s="68" t="s">
        <v>131</v>
      </c>
      <c r="D243" s="68" t="s">
        <v>132</v>
      </c>
      <c r="E243" s="68" t="s">
        <v>133</v>
      </c>
      <c r="F243" s="68" t="s">
        <v>69</v>
      </c>
    </row>
    <row r="244" spans="1:6" ht="14.25" customHeight="1" x14ac:dyDescent="0.25">
      <c r="A244" s="69" t="s">
        <v>134</v>
      </c>
      <c r="B244" s="70">
        <v>206842701</v>
      </c>
      <c r="C244" s="70">
        <v>209623202</v>
      </c>
      <c r="D244" s="70">
        <v>154051928</v>
      </c>
      <c r="E244" s="70">
        <v>19528207</v>
      </c>
      <c r="F244" s="70">
        <f>SUM(B244:E244)</f>
        <v>590046038</v>
      </c>
    </row>
    <row r="245" spans="1:6" ht="14.25" customHeight="1" x14ac:dyDescent="0.25">
      <c r="A245" s="71" t="s">
        <v>135</v>
      </c>
      <c r="B245" s="72">
        <v>3003918</v>
      </c>
      <c r="C245" s="72">
        <v>8735069</v>
      </c>
      <c r="D245" s="72">
        <v>840580</v>
      </c>
      <c r="E245" s="72">
        <v>15097222</v>
      </c>
      <c r="F245" s="72">
        <f>SUM(B245:E245)</f>
        <v>27676789</v>
      </c>
    </row>
    <row r="246" spans="1:6" ht="14.25" customHeight="1" x14ac:dyDescent="0.25">
      <c r="A246" s="73" t="s">
        <v>136</v>
      </c>
      <c r="B246" s="74">
        <f>SUM(B244:B245)</f>
        <v>209846619</v>
      </c>
      <c r="C246" s="74">
        <f>SUM(C244:C245)</f>
        <v>218358271</v>
      </c>
      <c r="D246" s="74">
        <f>SUM(D244:D245)</f>
        <v>154892508</v>
      </c>
      <c r="E246" s="74">
        <f>SUM(E244:E245)</f>
        <v>34625429</v>
      </c>
      <c r="F246" s="74">
        <f>SUM(F244:F245)</f>
        <v>617722827</v>
      </c>
    </row>
    <row r="247" spans="1:6" ht="14.25" customHeight="1" x14ac:dyDescent="0.25">
      <c r="A247" s="75" t="s">
        <v>137</v>
      </c>
      <c r="B247" s="76">
        <v>-114973825</v>
      </c>
      <c r="C247" s="76">
        <v>-67403636</v>
      </c>
      <c r="D247" s="76">
        <v>-2385693</v>
      </c>
      <c r="E247" s="76">
        <v>-21950438</v>
      </c>
      <c r="F247" s="76">
        <f>SUM(B247:E247)</f>
        <v>-206713592</v>
      </c>
    </row>
    <row r="248" spans="1:6" ht="14.25" customHeight="1" x14ac:dyDescent="0.25">
      <c r="A248" s="75" t="s">
        <v>138</v>
      </c>
      <c r="B248" s="76">
        <v>0</v>
      </c>
      <c r="C248" s="76">
        <v>0</v>
      </c>
      <c r="D248" s="76">
        <v>0</v>
      </c>
      <c r="E248" s="76">
        <v>223999</v>
      </c>
      <c r="F248" s="76">
        <f>SUM(B248:E248)</f>
        <v>223999</v>
      </c>
    </row>
    <row r="249" spans="1:6" ht="14.25" customHeight="1" thickBot="1" x14ac:dyDescent="0.3">
      <c r="A249" s="77" t="s">
        <v>139</v>
      </c>
      <c r="B249" s="78">
        <f>SUM(B246:B248)</f>
        <v>94872794</v>
      </c>
      <c r="C249" s="78">
        <f>SUM(C246:C248)</f>
        <v>150954635</v>
      </c>
      <c r="D249" s="78">
        <f>SUM(D246:D248)</f>
        <v>152506815</v>
      </c>
      <c r="E249" s="78">
        <f>SUM(E246:E248)</f>
        <v>12898990</v>
      </c>
      <c r="F249" s="78">
        <f>SUM(F246:F248)</f>
        <v>411233234</v>
      </c>
    </row>
    <row r="250" spans="1:6" ht="14.25" customHeight="1" thickTop="1" x14ac:dyDescent="0.25">
      <c r="A250" s="79"/>
      <c r="B250" s="80"/>
      <c r="C250" s="80"/>
      <c r="D250" s="80"/>
      <c r="E250" s="80"/>
      <c r="F250" s="81"/>
    </row>
    <row r="251" spans="1:6" ht="14.25" customHeight="1" x14ac:dyDescent="0.25">
      <c r="A251" s="82" t="s">
        <v>140</v>
      </c>
      <c r="B251" s="83">
        <v>27883488</v>
      </c>
      <c r="C251" s="83">
        <v>53649503</v>
      </c>
      <c r="D251" s="83">
        <v>61821734</v>
      </c>
      <c r="E251" s="83">
        <v>3046529</v>
      </c>
      <c r="F251" s="83">
        <f>SUM(B251:E251)</f>
        <v>146401254</v>
      </c>
    </row>
    <row r="252" spans="1:6" ht="14.25" customHeight="1" x14ac:dyDescent="0.25">
      <c r="A252" s="71" t="s">
        <v>141</v>
      </c>
      <c r="B252" s="72">
        <v>-6528705</v>
      </c>
      <c r="C252" s="72">
        <v>-3048574</v>
      </c>
      <c r="D252" s="72">
        <v>-668344</v>
      </c>
      <c r="E252" s="72">
        <v>80125</v>
      </c>
      <c r="F252" s="72">
        <f>SUM(B252:E252)</f>
        <v>-10165498</v>
      </c>
    </row>
    <row r="253" spans="1:6" ht="14.25" customHeight="1" thickBot="1" x14ac:dyDescent="0.3">
      <c r="A253" s="77" t="s">
        <v>142</v>
      </c>
      <c r="B253" s="78">
        <f>SUM(B251:B252)</f>
        <v>21354783</v>
      </c>
      <c r="C253" s="78">
        <f>SUM(C251:C252)</f>
        <v>50600929</v>
      </c>
      <c r="D253" s="78">
        <f>SUM(D251:D252)</f>
        <v>61153390</v>
      </c>
      <c r="E253" s="78">
        <f>SUM(E251:E252)</f>
        <v>3126654</v>
      </c>
      <c r="F253" s="78">
        <f>SUM(F251:F252)</f>
        <v>136235756</v>
      </c>
    </row>
    <row r="254" spans="1:6" ht="14.25" customHeight="1" thickTop="1" x14ac:dyDescent="0.25">
      <c r="A254" s="79"/>
      <c r="B254" s="80"/>
      <c r="C254" s="80"/>
      <c r="D254" s="80"/>
      <c r="E254" s="80"/>
      <c r="F254" s="81"/>
    </row>
    <row r="255" spans="1:6" ht="14.25" customHeight="1" thickBot="1" x14ac:dyDescent="0.3">
      <c r="A255" s="77" t="s">
        <v>143</v>
      </c>
      <c r="B255" s="78">
        <v>25444873</v>
      </c>
      <c r="C255" s="78">
        <v>18821115</v>
      </c>
      <c r="D255" s="78">
        <v>675367</v>
      </c>
      <c r="E255" s="78">
        <v>3513758</v>
      </c>
      <c r="F255" s="78">
        <f>SUM(B255:E255)</f>
        <v>48455113</v>
      </c>
    </row>
    <row r="256" spans="1:6" ht="12" customHeight="1" thickTop="1" x14ac:dyDescent="0.25">
      <c r="A256" s="62" t="s">
        <v>127</v>
      </c>
      <c r="B256" s="62"/>
      <c r="C256" s="62"/>
      <c r="D256" s="62"/>
      <c r="E256" s="62"/>
      <c r="F256" s="62"/>
    </row>
    <row r="257" spans="1:6" ht="12" customHeight="1" x14ac:dyDescent="0.25">
      <c r="A257" s="64" t="s">
        <v>128</v>
      </c>
      <c r="B257" s="64"/>
      <c r="C257" s="64"/>
      <c r="D257" s="64"/>
      <c r="E257" s="64"/>
      <c r="F257" s="64"/>
    </row>
    <row r="258" spans="1:6" ht="12" customHeight="1" x14ac:dyDescent="0.25">
      <c r="A258" s="65"/>
      <c r="B258" s="65"/>
      <c r="C258" s="65"/>
      <c r="D258" s="65"/>
      <c r="E258" s="65"/>
      <c r="F258" s="65"/>
    </row>
    <row r="259" spans="1:6" ht="12" customHeight="1" x14ac:dyDescent="0.25">
      <c r="A259" s="62"/>
      <c r="B259" s="62"/>
      <c r="C259" s="62"/>
      <c r="D259" s="62"/>
      <c r="E259" s="62"/>
      <c r="F259" s="62"/>
    </row>
    <row r="260" spans="1:6" ht="12" customHeight="1" x14ac:dyDescent="0.25">
      <c r="A260" s="90" t="s">
        <v>158</v>
      </c>
      <c r="B260" s="90"/>
      <c r="C260" s="90"/>
      <c r="D260" s="90"/>
      <c r="E260" s="90"/>
      <c r="F260" s="90"/>
    </row>
    <row r="261" spans="1:6" ht="12" customHeight="1" x14ac:dyDescent="0.25"/>
    <row r="262" spans="1:6" ht="14.25" customHeight="1" x14ac:dyDescent="0.25">
      <c r="A262" s="68" t="s">
        <v>130</v>
      </c>
      <c r="B262" s="68" t="s">
        <v>90</v>
      </c>
      <c r="C262" s="68" t="s">
        <v>131</v>
      </c>
      <c r="D262" s="68" t="s">
        <v>132</v>
      </c>
      <c r="E262" s="68" t="s">
        <v>133</v>
      </c>
      <c r="F262" s="68" t="s">
        <v>69</v>
      </c>
    </row>
    <row r="263" spans="1:6" ht="14.25" customHeight="1" x14ac:dyDescent="0.25">
      <c r="A263" s="69" t="s">
        <v>134</v>
      </c>
      <c r="B263" s="70">
        <v>8756556</v>
      </c>
      <c r="C263" s="70">
        <v>9429515</v>
      </c>
      <c r="D263" s="70">
        <v>3341176</v>
      </c>
      <c r="E263" s="70">
        <v>1076620</v>
      </c>
      <c r="F263" s="70">
        <f>SUM(B263:E263)</f>
        <v>22603867</v>
      </c>
    </row>
    <row r="264" spans="1:6" ht="14.25" customHeight="1" x14ac:dyDescent="0.25">
      <c r="A264" s="71" t="s">
        <v>135</v>
      </c>
      <c r="B264" s="72">
        <v>3003920</v>
      </c>
      <c r="C264" s="72">
        <v>8735070</v>
      </c>
      <c r="D264" s="72">
        <v>840579</v>
      </c>
      <c r="E264" s="72">
        <v>15097221</v>
      </c>
      <c r="F264" s="72">
        <f>SUM(B264:E264)</f>
        <v>27676790</v>
      </c>
    </row>
    <row r="265" spans="1:6" ht="14.25" customHeight="1" x14ac:dyDescent="0.25">
      <c r="A265" s="73" t="s">
        <v>136</v>
      </c>
      <c r="B265" s="74">
        <f>SUM(B263:B264)</f>
        <v>11760476</v>
      </c>
      <c r="C265" s="74">
        <f>SUM(C263:C264)</f>
        <v>18164585</v>
      </c>
      <c r="D265" s="74">
        <f>SUM(D263:D264)</f>
        <v>4181755</v>
      </c>
      <c r="E265" s="74">
        <f>SUM(E263:E264)</f>
        <v>16173841</v>
      </c>
      <c r="F265" s="74">
        <f>SUM(F263:F264)</f>
        <v>50280657</v>
      </c>
    </row>
    <row r="266" spans="1:6" ht="14.25" customHeight="1" x14ac:dyDescent="0.25">
      <c r="A266" s="75" t="s">
        <v>137</v>
      </c>
      <c r="B266" s="76">
        <v>-7412039</v>
      </c>
      <c r="C266" s="76">
        <v>-5905590</v>
      </c>
      <c r="D266" s="76">
        <v>-22048</v>
      </c>
      <c r="E266" s="76">
        <v>-15489886</v>
      </c>
      <c r="F266" s="76">
        <f>SUM(B266:E266)</f>
        <v>-28829563</v>
      </c>
    </row>
    <row r="267" spans="1:6" ht="14.25" customHeight="1" x14ac:dyDescent="0.25">
      <c r="A267" s="75" t="s">
        <v>138</v>
      </c>
      <c r="B267" s="76">
        <v>0</v>
      </c>
      <c r="C267" s="76">
        <v>0</v>
      </c>
      <c r="D267" s="76">
        <v>0</v>
      </c>
      <c r="E267" s="76">
        <v>0</v>
      </c>
      <c r="F267" s="76">
        <f>SUM(B267:E267)</f>
        <v>0</v>
      </c>
    </row>
    <row r="268" spans="1:6" ht="14.25" customHeight="1" thickBot="1" x14ac:dyDescent="0.3">
      <c r="A268" s="77" t="s">
        <v>139</v>
      </c>
      <c r="B268" s="78">
        <f>SUM(B265:B267)</f>
        <v>4348437</v>
      </c>
      <c r="C268" s="78">
        <f>SUM(C265:C267)</f>
        <v>12258995</v>
      </c>
      <c r="D268" s="78">
        <f>SUM(D265:D267)</f>
        <v>4159707</v>
      </c>
      <c r="E268" s="78">
        <f>SUM(E265:E267)</f>
        <v>683955</v>
      </c>
      <c r="F268" s="78">
        <f>SUM(F265:F267)</f>
        <v>21451094</v>
      </c>
    </row>
    <row r="269" spans="1:6" ht="14.25" customHeight="1" thickTop="1" x14ac:dyDescent="0.25">
      <c r="A269" s="79"/>
      <c r="B269" s="80"/>
      <c r="C269" s="80"/>
      <c r="D269" s="80"/>
      <c r="E269" s="80"/>
      <c r="F269" s="81"/>
    </row>
    <row r="270" spans="1:6" ht="14.25" customHeight="1" x14ac:dyDescent="0.25">
      <c r="A270" s="82" t="s">
        <v>140</v>
      </c>
      <c r="B270" s="83">
        <v>134085</v>
      </c>
      <c r="C270" s="83">
        <v>944955</v>
      </c>
      <c r="D270" s="83">
        <v>259663</v>
      </c>
      <c r="E270" s="83">
        <v>881</v>
      </c>
      <c r="F270" s="83">
        <f>SUM(B270:E270)</f>
        <v>1339584</v>
      </c>
    </row>
    <row r="271" spans="1:6" ht="14.25" customHeight="1" x14ac:dyDescent="0.25">
      <c r="A271" s="71" t="s">
        <v>141</v>
      </c>
      <c r="B271" s="72">
        <v>-8571</v>
      </c>
      <c r="C271" s="72">
        <v>-602461</v>
      </c>
      <c r="D271" s="72">
        <v>44900</v>
      </c>
      <c r="E271" s="72">
        <v>0</v>
      </c>
      <c r="F271" s="72">
        <f>SUM(B271:E271)</f>
        <v>-566132</v>
      </c>
    </row>
    <row r="272" spans="1:6" ht="14.25" customHeight="1" thickBot="1" x14ac:dyDescent="0.3">
      <c r="A272" s="77" t="s">
        <v>142</v>
      </c>
      <c r="B272" s="78">
        <f>SUM(B270:B271)</f>
        <v>125514</v>
      </c>
      <c r="C272" s="78">
        <f>SUM(C270:C271)</f>
        <v>342494</v>
      </c>
      <c r="D272" s="78">
        <f>SUM(D270:D271)</f>
        <v>304563</v>
      </c>
      <c r="E272" s="78">
        <f>SUM(E270:E271)</f>
        <v>881</v>
      </c>
      <c r="F272" s="78">
        <f>SUM(F270:F271)</f>
        <v>773452</v>
      </c>
    </row>
    <row r="273" spans="1:6" ht="14.25" customHeight="1" thickTop="1" x14ac:dyDescent="0.25">
      <c r="A273" s="79"/>
      <c r="B273" s="80"/>
      <c r="C273" s="80"/>
      <c r="D273" s="80"/>
      <c r="E273" s="80"/>
      <c r="F273" s="81"/>
    </row>
    <row r="274" spans="1:6" ht="14.25" customHeight="1" thickBot="1" x14ac:dyDescent="0.3">
      <c r="A274" s="77" t="s">
        <v>143</v>
      </c>
      <c r="B274" s="78">
        <v>1471638</v>
      </c>
      <c r="C274" s="78">
        <v>1082622</v>
      </c>
      <c r="D274" s="78">
        <v>0</v>
      </c>
      <c r="E274" s="78">
        <v>1485801</v>
      </c>
      <c r="F274" s="78">
        <f>SUM(B274:E274)</f>
        <v>4040061</v>
      </c>
    </row>
    <row r="275" spans="1:6" ht="14.25" customHeight="1" thickTop="1" x14ac:dyDescent="0.25"/>
    <row r="276" spans="1:6" ht="14.25" customHeight="1" x14ac:dyDescent="0.25">
      <c r="A276" s="90" t="s">
        <v>159</v>
      </c>
      <c r="B276" s="90"/>
      <c r="C276" s="90"/>
      <c r="D276" s="90"/>
      <c r="E276" s="90"/>
      <c r="F276" s="90"/>
    </row>
    <row r="277" spans="1:6" ht="14.25" customHeight="1" x14ac:dyDescent="0.25">
      <c r="A277" s="85"/>
      <c r="B277" s="85"/>
      <c r="C277" s="85"/>
      <c r="D277" s="85"/>
      <c r="E277" s="85"/>
      <c r="F277" s="85"/>
    </row>
    <row r="278" spans="1:6" ht="14.25" customHeight="1" x14ac:dyDescent="0.25">
      <c r="A278" s="68" t="s">
        <v>130</v>
      </c>
      <c r="B278" s="68" t="s">
        <v>90</v>
      </c>
      <c r="C278" s="68" t="s">
        <v>131</v>
      </c>
      <c r="D278" s="68" t="s">
        <v>132</v>
      </c>
      <c r="E278" s="68" t="s">
        <v>133</v>
      </c>
      <c r="F278" s="68" t="s">
        <v>69</v>
      </c>
    </row>
    <row r="279" spans="1:6" ht="14.25" customHeight="1" x14ac:dyDescent="0.25">
      <c r="A279" s="69" t="s">
        <v>134</v>
      </c>
      <c r="B279" s="74">
        <v>60709687</v>
      </c>
      <c r="C279" s="74">
        <v>94112170</v>
      </c>
      <c r="D279" s="74">
        <v>3006952</v>
      </c>
      <c r="E279" s="74">
        <v>3163277</v>
      </c>
      <c r="F279" s="74">
        <f>SUM(B279:E279)</f>
        <v>160992086</v>
      </c>
    </row>
    <row r="280" spans="1:6" ht="14.25" customHeight="1" x14ac:dyDescent="0.25">
      <c r="A280" s="71" t="s">
        <v>135</v>
      </c>
      <c r="B280" s="72">
        <v>2914996</v>
      </c>
      <c r="C280" s="72">
        <v>8713560</v>
      </c>
      <c r="D280" s="72">
        <v>840579</v>
      </c>
      <c r="E280" s="72">
        <v>15097221</v>
      </c>
      <c r="F280" s="72">
        <f>SUM(B280:E280)</f>
        <v>27566356</v>
      </c>
    </row>
    <row r="281" spans="1:6" ht="14.25" customHeight="1" x14ac:dyDescent="0.25">
      <c r="A281" s="73" t="s">
        <v>136</v>
      </c>
      <c r="B281" s="74">
        <f>SUM(B279:B280)</f>
        <v>63624683</v>
      </c>
      <c r="C281" s="74">
        <f>SUM(C279:C280)</f>
        <v>102825730</v>
      </c>
      <c r="D281" s="74">
        <f>SUM(D279:D280)</f>
        <v>3847531</v>
      </c>
      <c r="E281" s="74">
        <f>SUM(E279:E280)</f>
        <v>18260498</v>
      </c>
      <c r="F281" s="74">
        <f>SUM(F279:F280)</f>
        <v>188558442</v>
      </c>
    </row>
    <row r="282" spans="1:6" ht="14.25" customHeight="1" x14ac:dyDescent="0.25">
      <c r="A282" s="75" t="s">
        <v>137</v>
      </c>
      <c r="B282" s="76">
        <v>-30028270</v>
      </c>
      <c r="C282" s="76">
        <v>-28073501</v>
      </c>
      <c r="D282" s="76">
        <v>-1115093</v>
      </c>
      <c r="E282" s="76">
        <v>-15851333</v>
      </c>
      <c r="F282" s="76">
        <f>SUM(B282:E282)</f>
        <v>-75068197</v>
      </c>
    </row>
    <row r="283" spans="1:6" ht="14.25" customHeight="1" x14ac:dyDescent="0.25">
      <c r="A283" s="75" t="s">
        <v>138</v>
      </c>
      <c r="B283" s="76">
        <v>0</v>
      </c>
      <c r="C283" s="76">
        <v>0</v>
      </c>
      <c r="D283" s="76">
        <v>0</v>
      </c>
      <c r="E283" s="76">
        <v>0</v>
      </c>
      <c r="F283" s="76">
        <f>SUM(B283:E283)</f>
        <v>0</v>
      </c>
    </row>
    <row r="284" spans="1:6" ht="14.25" customHeight="1" thickBot="1" x14ac:dyDescent="0.3">
      <c r="A284" s="77" t="s">
        <v>139</v>
      </c>
      <c r="B284" s="78">
        <f>SUM(B281:B283)</f>
        <v>33596413</v>
      </c>
      <c r="C284" s="78">
        <f>SUM(C281:C283)</f>
        <v>74752229</v>
      </c>
      <c r="D284" s="78">
        <f>SUM(D281:D283)</f>
        <v>2732438</v>
      </c>
      <c r="E284" s="78">
        <f>SUM(E281:E283)</f>
        <v>2409165</v>
      </c>
      <c r="F284" s="78">
        <f>SUM(F281:F283)</f>
        <v>113490245</v>
      </c>
    </row>
    <row r="285" spans="1:6" ht="14.25" customHeight="1" thickTop="1" x14ac:dyDescent="0.25">
      <c r="A285" s="79"/>
      <c r="B285" s="80"/>
      <c r="C285" s="80"/>
      <c r="D285" s="80"/>
      <c r="E285" s="80"/>
      <c r="F285" s="81"/>
    </row>
    <row r="286" spans="1:6" ht="14.25" customHeight="1" x14ac:dyDescent="0.25">
      <c r="A286" s="82" t="s">
        <v>140</v>
      </c>
      <c r="B286" s="83">
        <v>74485084</v>
      </c>
      <c r="C286" s="83">
        <v>7296118</v>
      </c>
      <c r="D286" s="83">
        <v>2222294</v>
      </c>
      <c r="E286" s="83">
        <v>8630293</v>
      </c>
      <c r="F286" s="83">
        <f>SUM(B286:E286)</f>
        <v>92633789</v>
      </c>
    </row>
    <row r="287" spans="1:6" ht="14.25" customHeight="1" x14ac:dyDescent="0.25">
      <c r="A287" s="71" t="s">
        <v>141</v>
      </c>
      <c r="B287" s="72">
        <v>-65800745</v>
      </c>
      <c r="C287" s="72">
        <v>-4605283</v>
      </c>
      <c r="D287" s="72">
        <v>0</v>
      </c>
      <c r="E287" s="72">
        <v>0</v>
      </c>
      <c r="F287" s="72">
        <f>SUM(B287:E287)</f>
        <v>-70406028</v>
      </c>
    </row>
    <row r="288" spans="1:6" ht="14.25" customHeight="1" thickBot="1" x14ac:dyDescent="0.3">
      <c r="A288" s="77" t="s">
        <v>142</v>
      </c>
      <c r="B288" s="78">
        <f>SUM(B286:B287)</f>
        <v>8684339</v>
      </c>
      <c r="C288" s="78">
        <f>SUM(C286:C287)</f>
        <v>2690835</v>
      </c>
      <c r="D288" s="78">
        <f>SUM(D286:D287)</f>
        <v>2222294</v>
      </c>
      <c r="E288" s="78">
        <f>SUM(E286:E287)</f>
        <v>8630293</v>
      </c>
      <c r="F288" s="78">
        <f>SUM(F286:F287)</f>
        <v>22227761</v>
      </c>
    </row>
    <row r="289" spans="1:6" ht="14.25" customHeight="1" thickTop="1" x14ac:dyDescent="0.25">
      <c r="A289" s="79"/>
      <c r="B289" s="80"/>
      <c r="C289" s="80"/>
      <c r="D289" s="80"/>
      <c r="E289" s="80"/>
      <c r="F289" s="81"/>
    </row>
    <row r="290" spans="1:6" ht="14.25" customHeight="1" thickBot="1" x14ac:dyDescent="0.3">
      <c r="A290" s="77" t="s">
        <v>143</v>
      </c>
      <c r="B290" s="78">
        <v>8699465</v>
      </c>
      <c r="C290" s="78">
        <v>6585671</v>
      </c>
      <c r="D290" s="78">
        <v>294188</v>
      </c>
      <c r="E290" s="78">
        <v>1739599</v>
      </c>
      <c r="F290" s="78">
        <f>SUM(B290:E290)</f>
        <v>17318923</v>
      </c>
    </row>
    <row r="291" spans="1:6" ht="14.25" customHeight="1" thickTop="1" x14ac:dyDescent="0.25">
      <c r="A291" s="86"/>
      <c r="B291" s="87"/>
      <c r="C291" s="87"/>
      <c r="D291" s="87"/>
      <c r="E291" s="87"/>
      <c r="F291" s="87"/>
    </row>
    <row r="292" spans="1:6" ht="14.25" customHeight="1" x14ac:dyDescent="0.25">
      <c r="A292" s="90" t="s">
        <v>160</v>
      </c>
      <c r="B292" s="90"/>
      <c r="C292" s="90"/>
      <c r="D292" s="90"/>
      <c r="E292" s="90"/>
      <c r="F292" s="90"/>
    </row>
    <row r="293" spans="1:6" ht="14.25" customHeight="1" x14ac:dyDescent="0.25"/>
    <row r="294" spans="1:6" ht="14.25" customHeight="1" x14ac:dyDescent="0.25">
      <c r="A294" s="68" t="s">
        <v>130</v>
      </c>
      <c r="B294" s="68" t="s">
        <v>90</v>
      </c>
      <c r="C294" s="68" t="s">
        <v>131</v>
      </c>
      <c r="D294" s="68" t="s">
        <v>132</v>
      </c>
      <c r="E294" s="68" t="s">
        <v>133</v>
      </c>
      <c r="F294" s="68" t="s">
        <v>69</v>
      </c>
    </row>
    <row r="295" spans="1:6" ht="14.25" customHeight="1" x14ac:dyDescent="0.25">
      <c r="A295" s="69" t="s">
        <v>134</v>
      </c>
      <c r="B295" s="70">
        <v>143303301</v>
      </c>
      <c r="C295" s="70">
        <v>35700265</v>
      </c>
      <c r="D295" s="70">
        <v>45655936</v>
      </c>
      <c r="E295" s="70">
        <v>3984598</v>
      </c>
      <c r="F295" s="70">
        <f>SUM(B295:E295)</f>
        <v>228644100</v>
      </c>
    </row>
    <row r="296" spans="1:6" ht="14.25" customHeight="1" x14ac:dyDescent="0.25">
      <c r="A296" s="71" t="s">
        <v>135</v>
      </c>
      <c r="B296" s="72">
        <v>2914996</v>
      </c>
      <c r="C296" s="72">
        <v>8713560</v>
      </c>
      <c r="D296" s="72">
        <v>840580</v>
      </c>
      <c r="E296" s="72">
        <v>15097223</v>
      </c>
      <c r="F296" s="72">
        <f>SUM(B296:E296)</f>
        <v>27566359</v>
      </c>
    </row>
    <row r="297" spans="1:6" ht="14.25" customHeight="1" x14ac:dyDescent="0.25">
      <c r="A297" s="73" t="s">
        <v>136</v>
      </c>
      <c r="B297" s="74">
        <f>SUM(B295:B296)</f>
        <v>146218297</v>
      </c>
      <c r="C297" s="74">
        <f>SUM(C295:C296)</f>
        <v>44413825</v>
      </c>
      <c r="D297" s="74">
        <f>SUM(D295:D296)</f>
        <v>46496516</v>
      </c>
      <c r="E297" s="74">
        <f>SUM(E295:E296)</f>
        <v>19081821</v>
      </c>
      <c r="F297" s="74">
        <f>SUM(F295:F296)</f>
        <v>256210459</v>
      </c>
    </row>
    <row r="298" spans="1:6" ht="14.25" customHeight="1" x14ac:dyDescent="0.25">
      <c r="A298" s="75" t="s">
        <v>137</v>
      </c>
      <c r="B298" s="76">
        <v>-46739766</v>
      </c>
      <c r="C298" s="76">
        <v>-11893809</v>
      </c>
      <c r="D298" s="76">
        <v>-22047</v>
      </c>
      <c r="E298" s="76">
        <v>-16767162</v>
      </c>
      <c r="F298" s="76">
        <f>SUM(B298:E298)</f>
        <v>-75422784</v>
      </c>
    </row>
    <row r="299" spans="1:6" ht="14.25" customHeight="1" x14ac:dyDescent="0.25">
      <c r="A299" s="75" t="s">
        <v>138</v>
      </c>
      <c r="B299" s="76">
        <v>0</v>
      </c>
      <c r="C299" s="76">
        <v>0</v>
      </c>
      <c r="D299" s="76">
        <v>0</v>
      </c>
      <c r="E299" s="76">
        <v>0</v>
      </c>
      <c r="F299" s="76">
        <f>SUM(B299:E299)</f>
        <v>0</v>
      </c>
    </row>
    <row r="300" spans="1:6" ht="14.25" customHeight="1" thickBot="1" x14ac:dyDescent="0.3">
      <c r="A300" s="77" t="s">
        <v>139</v>
      </c>
      <c r="B300" s="78">
        <f>SUM(B297:B299)</f>
        <v>99478531</v>
      </c>
      <c r="C300" s="78">
        <f>SUM(C297:C299)</f>
        <v>32520016</v>
      </c>
      <c r="D300" s="78">
        <f>SUM(D297:D299)</f>
        <v>46474469</v>
      </c>
      <c r="E300" s="78">
        <f>SUM(E297:E299)</f>
        <v>2314659</v>
      </c>
      <c r="F300" s="78">
        <f>SUM(F297:F299)</f>
        <v>180787675</v>
      </c>
    </row>
    <row r="301" spans="1:6" ht="14.25" customHeight="1" thickTop="1" x14ac:dyDescent="0.25">
      <c r="A301" s="79"/>
      <c r="B301" s="80"/>
      <c r="C301" s="80"/>
      <c r="D301" s="80"/>
      <c r="E301" s="80"/>
      <c r="F301" s="81"/>
    </row>
    <row r="302" spans="1:6" ht="14.25" customHeight="1" x14ac:dyDescent="0.25">
      <c r="A302" s="82" t="s">
        <v>140</v>
      </c>
      <c r="B302" s="83">
        <v>79860095</v>
      </c>
      <c r="C302" s="83">
        <v>27014686</v>
      </c>
      <c r="D302" s="83">
        <v>6016756</v>
      </c>
      <c r="E302" s="83">
        <v>881</v>
      </c>
      <c r="F302" s="83">
        <f>SUM(B302:E302)</f>
        <v>112892418</v>
      </c>
    </row>
    <row r="303" spans="1:6" ht="14.25" customHeight="1" x14ac:dyDescent="0.25">
      <c r="A303" s="71" t="s">
        <v>141</v>
      </c>
      <c r="B303" s="72">
        <v>-32166491</v>
      </c>
      <c r="C303" s="72">
        <v>-3117995</v>
      </c>
      <c r="D303" s="72">
        <v>5221217</v>
      </c>
      <c r="E303" s="72">
        <v>-229967</v>
      </c>
      <c r="F303" s="72">
        <f>SUM(B303:E303)</f>
        <v>-30293236</v>
      </c>
    </row>
    <row r="304" spans="1:6" ht="14.25" customHeight="1" thickBot="1" x14ac:dyDescent="0.3">
      <c r="A304" s="77" t="s">
        <v>142</v>
      </c>
      <c r="B304" s="78">
        <f>SUM(B302:B303)</f>
        <v>47693604</v>
      </c>
      <c r="C304" s="78">
        <f>SUM(C302:C303)</f>
        <v>23896691</v>
      </c>
      <c r="D304" s="78">
        <f>SUM(D302:D303)</f>
        <v>11237973</v>
      </c>
      <c r="E304" s="78">
        <f>SUM(E302:E303)</f>
        <v>-229086</v>
      </c>
      <c r="F304" s="78">
        <f>SUM(F302:F303)</f>
        <v>82599182</v>
      </c>
    </row>
    <row r="305" spans="1:6" ht="14.25" customHeight="1" thickTop="1" x14ac:dyDescent="0.25">
      <c r="A305" s="79"/>
      <c r="B305" s="80"/>
      <c r="C305" s="80"/>
      <c r="D305" s="80"/>
      <c r="E305" s="80"/>
      <c r="F305" s="81"/>
    </row>
    <row r="306" spans="1:6" ht="14.25" customHeight="1" thickBot="1" x14ac:dyDescent="0.3">
      <c r="A306" s="77" t="s">
        <v>143</v>
      </c>
      <c r="B306" s="78">
        <v>11712883</v>
      </c>
      <c r="C306" s="78">
        <v>3125081</v>
      </c>
      <c r="D306" s="78">
        <v>0</v>
      </c>
      <c r="E306" s="78">
        <v>1858863</v>
      </c>
      <c r="F306" s="78">
        <f>SUM(B306:E306)</f>
        <v>16696827</v>
      </c>
    </row>
    <row r="307" spans="1:6" ht="12" customHeight="1" thickTop="1" x14ac:dyDescent="0.25">
      <c r="A307" s="62" t="s">
        <v>127</v>
      </c>
      <c r="B307" s="62"/>
      <c r="C307" s="62"/>
      <c r="D307" s="62"/>
      <c r="E307" s="62"/>
      <c r="F307" s="62"/>
    </row>
    <row r="308" spans="1:6" ht="12" customHeight="1" x14ac:dyDescent="0.25">
      <c r="A308" s="64" t="s">
        <v>128</v>
      </c>
      <c r="B308" s="64"/>
      <c r="C308" s="64"/>
      <c r="D308" s="64"/>
      <c r="E308" s="64"/>
      <c r="F308" s="64"/>
    </row>
    <row r="309" spans="1:6" ht="12" customHeight="1" x14ac:dyDescent="0.25">
      <c r="A309" s="65"/>
      <c r="B309" s="65"/>
      <c r="C309" s="65"/>
      <c r="D309" s="65"/>
      <c r="E309" s="65"/>
      <c r="F309" s="65"/>
    </row>
    <row r="310" spans="1:6" ht="12" customHeight="1" x14ac:dyDescent="0.25">
      <c r="A310" s="62"/>
      <c r="B310" s="62"/>
      <c r="C310" s="62"/>
      <c r="D310" s="62"/>
      <c r="E310" s="62"/>
      <c r="F310" s="62"/>
    </row>
    <row r="311" spans="1:6" ht="12" customHeight="1" x14ac:dyDescent="0.25">
      <c r="A311" s="90" t="s">
        <v>161</v>
      </c>
      <c r="B311" s="90"/>
      <c r="C311" s="90"/>
      <c r="D311" s="90"/>
      <c r="E311" s="90"/>
      <c r="F311" s="90"/>
    </row>
    <row r="312" spans="1:6" ht="12" customHeight="1" x14ac:dyDescent="0.25">
      <c r="A312" s="89"/>
      <c r="B312" s="89"/>
      <c r="C312" s="89"/>
      <c r="D312" s="89"/>
      <c r="E312" s="89"/>
      <c r="F312" s="89"/>
    </row>
    <row r="313" spans="1:6" ht="14.25" customHeight="1" x14ac:dyDescent="0.25">
      <c r="A313" s="68" t="s">
        <v>130</v>
      </c>
      <c r="B313" s="68" t="s">
        <v>90</v>
      </c>
      <c r="C313" s="68" t="s">
        <v>131</v>
      </c>
      <c r="D313" s="68" t="s">
        <v>132</v>
      </c>
      <c r="E313" s="68" t="s">
        <v>133</v>
      </c>
      <c r="F313" s="68" t="s">
        <v>69</v>
      </c>
    </row>
    <row r="314" spans="1:6" ht="14.25" customHeight="1" x14ac:dyDescent="0.25">
      <c r="A314" s="69" t="s">
        <v>134</v>
      </c>
      <c r="B314" s="70">
        <v>51971708</v>
      </c>
      <c r="C314" s="70">
        <v>84964898</v>
      </c>
      <c r="D314" s="70">
        <v>23951402</v>
      </c>
      <c r="E314" s="70">
        <v>11649135</v>
      </c>
      <c r="F314" s="70">
        <f>SUM(B314:E314)</f>
        <v>172537143</v>
      </c>
    </row>
    <row r="315" spans="1:6" ht="14.25" customHeight="1" x14ac:dyDescent="0.25">
      <c r="A315" s="71" t="s">
        <v>135</v>
      </c>
      <c r="B315" s="72">
        <v>2914995</v>
      </c>
      <c r="C315" s="72">
        <v>8713560</v>
      </c>
      <c r="D315" s="72">
        <v>840579</v>
      </c>
      <c r="E315" s="72">
        <v>15097221</v>
      </c>
      <c r="F315" s="72">
        <f>SUM(B315:E315)</f>
        <v>27566355</v>
      </c>
    </row>
    <row r="316" spans="1:6" ht="14.25" customHeight="1" x14ac:dyDescent="0.25">
      <c r="A316" s="73" t="s">
        <v>136</v>
      </c>
      <c r="B316" s="74">
        <f>SUM(B314:B315)</f>
        <v>54886703</v>
      </c>
      <c r="C316" s="74">
        <f>SUM(C314:C315)</f>
        <v>93678458</v>
      </c>
      <c r="D316" s="74">
        <f>SUM(D314:D315)</f>
        <v>24791981</v>
      </c>
      <c r="E316" s="74">
        <f>SUM(E314:E315)</f>
        <v>26746356</v>
      </c>
      <c r="F316" s="74">
        <f>SUM(F314:F315)</f>
        <v>200103498</v>
      </c>
    </row>
    <row r="317" spans="1:6" ht="14.25" customHeight="1" x14ac:dyDescent="0.25">
      <c r="A317" s="75" t="s">
        <v>137</v>
      </c>
      <c r="B317" s="76">
        <v>-40078271</v>
      </c>
      <c r="C317" s="76">
        <v>-38941571</v>
      </c>
      <c r="D317" s="76">
        <v>-1735186</v>
      </c>
      <c r="E317" s="76">
        <v>-16349592</v>
      </c>
      <c r="F317" s="76">
        <f>SUM(B317:E317)</f>
        <v>-97104620</v>
      </c>
    </row>
    <row r="318" spans="1:6" ht="14.25" customHeight="1" x14ac:dyDescent="0.25">
      <c r="A318" s="75" t="s">
        <v>138</v>
      </c>
      <c r="B318" s="76">
        <v>0</v>
      </c>
      <c r="C318" s="76">
        <v>0</v>
      </c>
      <c r="D318" s="76">
        <v>0</v>
      </c>
      <c r="E318" s="76">
        <v>0</v>
      </c>
      <c r="F318" s="76">
        <f>SUM(B318:E318)</f>
        <v>0</v>
      </c>
    </row>
    <row r="319" spans="1:6" ht="14.25" customHeight="1" thickBot="1" x14ac:dyDescent="0.3">
      <c r="A319" s="77" t="s">
        <v>139</v>
      </c>
      <c r="B319" s="78">
        <f>SUM(B316:B318)</f>
        <v>14808432</v>
      </c>
      <c r="C319" s="78">
        <f>SUM(C316:C318)</f>
        <v>54736887</v>
      </c>
      <c r="D319" s="78">
        <f>SUM(D316:D318)</f>
        <v>23056795</v>
      </c>
      <c r="E319" s="78">
        <f>SUM(E316:E318)</f>
        <v>10396764</v>
      </c>
      <c r="F319" s="78">
        <f>SUM(F316:F318)</f>
        <v>102998878</v>
      </c>
    </row>
    <row r="320" spans="1:6" ht="14.25" customHeight="1" thickTop="1" x14ac:dyDescent="0.25">
      <c r="A320" s="79"/>
      <c r="B320" s="80"/>
      <c r="C320" s="80"/>
      <c r="D320" s="80"/>
      <c r="E320" s="80"/>
      <c r="F320" s="81"/>
    </row>
    <row r="321" spans="1:6" ht="14.25" customHeight="1" x14ac:dyDescent="0.25">
      <c r="A321" s="82" t="s">
        <v>140</v>
      </c>
      <c r="B321" s="83">
        <v>7796640</v>
      </c>
      <c r="C321" s="83">
        <v>12846164</v>
      </c>
      <c r="D321" s="83">
        <v>14000021</v>
      </c>
      <c r="E321" s="83">
        <v>12841690</v>
      </c>
      <c r="F321" s="83">
        <f>SUM(B321:E321)</f>
        <v>47484515</v>
      </c>
    </row>
    <row r="322" spans="1:6" ht="14.25" customHeight="1" x14ac:dyDescent="0.25">
      <c r="A322" s="71" t="s">
        <v>141</v>
      </c>
      <c r="B322" s="72">
        <v>-15673843</v>
      </c>
      <c r="C322" s="72">
        <v>10690138</v>
      </c>
      <c r="D322" s="72">
        <v>-22651954</v>
      </c>
      <c r="E322" s="72">
        <v>-125206</v>
      </c>
      <c r="F322" s="72">
        <f>SUM(B322:E322)</f>
        <v>-27760865</v>
      </c>
    </row>
    <row r="323" spans="1:6" ht="14.25" customHeight="1" thickBot="1" x14ac:dyDescent="0.3">
      <c r="A323" s="77" t="s">
        <v>142</v>
      </c>
      <c r="B323" s="78">
        <f>SUM(B321:B322)</f>
        <v>-7877203</v>
      </c>
      <c r="C323" s="78">
        <f>SUM(C321:C322)</f>
        <v>23536302</v>
      </c>
      <c r="D323" s="78">
        <f>SUM(D321:D322)</f>
        <v>-8651933</v>
      </c>
      <c r="E323" s="78">
        <f>SUM(E321:E322)</f>
        <v>12716484</v>
      </c>
      <c r="F323" s="78">
        <f>SUM(F321:F322)</f>
        <v>19723650</v>
      </c>
    </row>
    <row r="324" spans="1:6" ht="14.25" customHeight="1" thickTop="1" x14ac:dyDescent="0.25">
      <c r="A324" s="79"/>
      <c r="B324" s="80"/>
      <c r="C324" s="80"/>
      <c r="D324" s="80"/>
      <c r="E324" s="80"/>
      <c r="F324" s="81"/>
    </row>
    <row r="325" spans="1:6" ht="14.25" customHeight="1" thickBot="1" x14ac:dyDescent="0.3">
      <c r="A325" s="77" t="s">
        <v>143</v>
      </c>
      <c r="B325" s="78">
        <v>6159090</v>
      </c>
      <c r="C325" s="78">
        <v>3877971</v>
      </c>
      <c r="D325" s="78">
        <v>669418</v>
      </c>
      <c r="E325" s="78">
        <v>1834750</v>
      </c>
      <c r="F325" s="78">
        <f>SUM(B325:E325)</f>
        <v>12541229</v>
      </c>
    </row>
    <row r="326" spans="1:6" ht="14.25" customHeight="1" thickTop="1" x14ac:dyDescent="0.25"/>
    <row r="327" spans="1:6" ht="14.25" customHeight="1" x14ac:dyDescent="0.25">
      <c r="A327" s="90" t="s">
        <v>162</v>
      </c>
      <c r="B327" s="90"/>
      <c r="C327" s="90"/>
      <c r="D327" s="90"/>
      <c r="E327" s="90"/>
      <c r="F327" s="90"/>
    </row>
    <row r="328" spans="1:6" ht="14.25" customHeight="1" x14ac:dyDescent="0.25">
      <c r="A328" s="85"/>
      <c r="B328" s="85"/>
      <c r="C328" s="85"/>
      <c r="D328" s="85"/>
      <c r="E328" s="85"/>
      <c r="F328" s="85"/>
    </row>
    <row r="329" spans="1:6" ht="14.25" customHeight="1" x14ac:dyDescent="0.25">
      <c r="A329" s="68" t="s">
        <v>130</v>
      </c>
      <c r="B329" s="68" t="s">
        <v>90</v>
      </c>
      <c r="C329" s="68" t="s">
        <v>131</v>
      </c>
      <c r="D329" s="68" t="s">
        <v>132</v>
      </c>
      <c r="E329" s="68" t="s">
        <v>133</v>
      </c>
      <c r="F329" s="68" t="s">
        <v>69</v>
      </c>
    </row>
    <row r="330" spans="1:6" ht="14.25" customHeight="1" x14ac:dyDescent="0.25">
      <c r="A330" s="69" t="s">
        <v>134</v>
      </c>
      <c r="B330" s="70">
        <v>54187793</v>
      </c>
      <c r="C330" s="70">
        <v>17560191</v>
      </c>
      <c r="D330" s="70">
        <v>3299842</v>
      </c>
      <c r="E330" s="70">
        <v>40361865</v>
      </c>
      <c r="F330" s="70">
        <f>SUM(B330:E330)</f>
        <v>115409691</v>
      </c>
    </row>
    <row r="331" spans="1:6" ht="14.25" customHeight="1" x14ac:dyDescent="0.25">
      <c r="A331" s="71" t="s">
        <v>135</v>
      </c>
      <c r="B331" s="72">
        <v>2914996</v>
      </c>
      <c r="C331" s="72">
        <v>8713551</v>
      </c>
      <c r="D331" s="72">
        <v>840579</v>
      </c>
      <c r="E331" s="72">
        <v>15114231</v>
      </c>
      <c r="F331" s="72">
        <f>SUM(B331:E331)</f>
        <v>27583357</v>
      </c>
    </row>
    <row r="332" spans="1:6" ht="14.25" customHeight="1" x14ac:dyDescent="0.25">
      <c r="A332" s="73" t="s">
        <v>136</v>
      </c>
      <c r="B332" s="74">
        <f>SUM(B330:B331)</f>
        <v>57102789</v>
      </c>
      <c r="C332" s="74">
        <f>SUM(C330:C331)</f>
        <v>26273742</v>
      </c>
      <c r="D332" s="74">
        <f>SUM(D330:D331)</f>
        <v>4140421</v>
      </c>
      <c r="E332" s="74">
        <f>SUM(E330:E331)</f>
        <v>55476096</v>
      </c>
      <c r="F332" s="74">
        <f>SUM(F330:F331)</f>
        <v>142993048</v>
      </c>
    </row>
    <row r="333" spans="1:6" ht="14.25" customHeight="1" x14ac:dyDescent="0.25">
      <c r="A333" s="75" t="s">
        <v>137</v>
      </c>
      <c r="B333" s="76">
        <v>-30624743</v>
      </c>
      <c r="C333" s="76">
        <v>-7451956</v>
      </c>
      <c r="D333" s="76">
        <v>-2437449</v>
      </c>
      <c r="E333" s="76">
        <v>-10809794</v>
      </c>
      <c r="F333" s="76">
        <f>SUM(B333:E333)</f>
        <v>-51323942</v>
      </c>
    </row>
    <row r="334" spans="1:6" ht="14.25" customHeight="1" x14ac:dyDescent="0.25">
      <c r="A334" s="75" t="s">
        <v>138</v>
      </c>
      <c r="B334" s="76">
        <v>0</v>
      </c>
      <c r="C334" s="76">
        <v>0</v>
      </c>
      <c r="D334" s="76">
        <v>0</v>
      </c>
      <c r="E334" s="76">
        <v>0</v>
      </c>
      <c r="F334" s="76">
        <f>SUM(B334:E334)</f>
        <v>0</v>
      </c>
    </row>
    <row r="335" spans="1:6" ht="14.25" customHeight="1" thickBot="1" x14ac:dyDescent="0.3">
      <c r="A335" s="77" t="s">
        <v>139</v>
      </c>
      <c r="B335" s="78">
        <f>SUM(B332:B334)</f>
        <v>26478046</v>
      </c>
      <c r="C335" s="78">
        <f>SUM(C332:C334)</f>
        <v>18821786</v>
      </c>
      <c r="D335" s="78">
        <f>SUM(D332:D334)</f>
        <v>1702972</v>
      </c>
      <c r="E335" s="78">
        <f>SUM(E332:E334)</f>
        <v>44666302</v>
      </c>
      <c r="F335" s="78">
        <f>SUM(F332:F334)</f>
        <v>91669106</v>
      </c>
    </row>
    <row r="336" spans="1:6" ht="14.25" customHeight="1" thickTop="1" x14ac:dyDescent="0.25">
      <c r="A336" s="79"/>
      <c r="B336" s="80"/>
      <c r="C336" s="80"/>
      <c r="D336" s="80"/>
      <c r="E336" s="80"/>
      <c r="F336" s="81"/>
    </row>
    <row r="337" spans="1:6" ht="14.25" customHeight="1" x14ac:dyDescent="0.25">
      <c r="A337" s="82" t="s">
        <v>140</v>
      </c>
      <c r="B337" s="83">
        <v>25744241</v>
      </c>
      <c r="C337" s="83">
        <v>16659719</v>
      </c>
      <c r="D337" s="83">
        <v>644255</v>
      </c>
      <c r="E337" s="83">
        <v>881</v>
      </c>
      <c r="F337" s="83">
        <f>SUM(B337:E337)</f>
        <v>43049096</v>
      </c>
    </row>
    <row r="338" spans="1:6" ht="14.25" customHeight="1" x14ac:dyDescent="0.25">
      <c r="A338" s="71" t="s">
        <v>141</v>
      </c>
      <c r="B338" s="72">
        <v>-18051074</v>
      </c>
      <c r="C338" s="72">
        <v>-13767271</v>
      </c>
      <c r="D338" s="72">
        <v>0</v>
      </c>
      <c r="E338" s="72">
        <v>0</v>
      </c>
      <c r="F338" s="72">
        <f>SUM(B338:E338)</f>
        <v>-31818345</v>
      </c>
    </row>
    <row r="339" spans="1:6" ht="14.25" customHeight="1" thickBot="1" x14ac:dyDescent="0.3">
      <c r="A339" s="77" t="s">
        <v>142</v>
      </c>
      <c r="B339" s="78">
        <f>SUM(B337:B338)</f>
        <v>7693167</v>
      </c>
      <c r="C339" s="78">
        <f>SUM(C337:C338)</f>
        <v>2892448</v>
      </c>
      <c r="D339" s="78">
        <f>SUM(D337:D338)</f>
        <v>644255</v>
      </c>
      <c r="E339" s="78">
        <f>SUM(E337:E338)</f>
        <v>881</v>
      </c>
      <c r="F339" s="78">
        <f>SUM(F337:F338)</f>
        <v>11230751</v>
      </c>
    </row>
    <row r="340" spans="1:6" ht="14.25" customHeight="1" thickTop="1" x14ac:dyDescent="0.25">
      <c r="A340" s="79"/>
      <c r="B340" s="80"/>
      <c r="C340" s="80"/>
      <c r="D340" s="80"/>
      <c r="E340" s="80"/>
      <c r="F340" s="81"/>
    </row>
    <row r="341" spans="1:6" ht="14.25" customHeight="1" thickBot="1" x14ac:dyDescent="0.3">
      <c r="A341" s="77" t="s">
        <v>143</v>
      </c>
      <c r="B341" s="78">
        <v>6550618</v>
      </c>
      <c r="C341" s="78">
        <v>1984855</v>
      </c>
      <c r="D341" s="78">
        <v>0</v>
      </c>
      <c r="E341" s="78">
        <v>1395165</v>
      </c>
      <c r="F341" s="78">
        <f>SUM(B341:E341)</f>
        <v>9930638</v>
      </c>
    </row>
    <row r="342" spans="1:6" ht="14.25" customHeight="1" thickTop="1" x14ac:dyDescent="0.25">
      <c r="A342" s="86"/>
      <c r="B342" s="87"/>
      <c r="C342" s="87"/>
      <c r="D342" s="87"/>
      <c r="E342" s="87"/>
      <c r="F342" s="87"/>
    </row>
    <row r="343" spans="1:6" ht="14.25" customHeight="1" x14ac:dyDescent="0.25">
      <c r="A343" s="90" t="s">
        <v>163</v>
      </c>
      <c r="B343" s="90"/>
      <c r="C343" s="90"/>
      <c r="D343" s="90"/>
      <c r="E343" s="90"/>
      <c r="F343" s="90"/>
    </row>
    <row r="344" spans="1:6" ht="14.25" customHeight="1" x14ac:dyDescent="0.25"/>
    <row r="345" spans="1:6" ht="14.25" customHeight="1" x14ac:dyDescent="0.25">
      <c r="A345" s="68" t="s">
        <v>130</v>
      </c>
      <c r="B345" s="68" t="s">
        <v>90</v>
      </c>
      <c r="C345" s="68" t="s">
        <v>131</v>
      </c>
      <c r="D345" s="68" t="s">
        <v>132</v>
      </c>
      <c r="E345" s="68" t="s">
        <v>133</v>
      </c>
      <c r="F345" s="68" t="s">
        <v>69</v>
      </c>
    </row>
    <row r="346" spans="1:6" ht="14.25" customHeight="1" x14ac:dyDescent="0.25">
      <c r="A346" s="69" t="s">
        <v>134</v>
      </c>
      <c r="B346" s="70">
        <v>558596633</v>
      </c>
      <c r="C346" s="70">
        <v>384282253</v>
      </c>
      <c r="D346" s="70">
        <v>181441760</v>
      </c>
      <c r="E346" s="70">
        <v>99113388</v>
      </c>
      <c r="F346" s="70">
        <f>SUM(B346:E346)</f>
        <v>1223434034</v>
      </c>
    </row>
    <row r="347" spans="1:6" ht="14.25" customHeight="1" x14ac:dyDescent="0.25">
      <c r="A347" s="71" t="s">
        <v>135</v>
      </c>
      <c r="B347" s="72">
        <v>2911854</v>
      </c>
      <c r="C347" s="72">
        <v>8635498</v>
      </c>
      <c r="D347" s="72">
        <v>840579</v>
      </c>
      <c r="E347" s="72">
        <v>15097221</v>
      </c>
      <c r="F347" s="72">
        <f>SUM(B347:E347)</f>
        <v>27485152</v>
      </c>
    </row>
    <row r="348" spans="1:6" ht="14.25" customHeight="1" x14ac:dyDescent="0.25">
      <c r="A348" s="73" t="s">
        <v>136</v>
      </c>
      <c r="B348" s="74">
        <f>SUM(B346:B347)</f>
        <v>561508487</v>
      </c>
      <c r="C348" s="74">
        <f>SUM(C346:C347)</f>
        <v>392917751</v>
      </c>
      <c r="D348" s="74">
        <f>SUM(D346:D347)</f>
        <v>182282339</v>
      </c>
      <c r="E348" s="74">
        <f>SUM(E346:E347)</f>
        <v>114210609</v>
      </c>
      <c r="F348" s="74">
        <f>SUM(F346:F347)</f>
        <v>1250919186</v>
      </c>
    </row>
    <row r="349" spans="1:6" ht="14.25" customHeight="1" x14ac:dyDescent="0.25">
      <c r="A349" s="75" t="s">
        <v>137</v>
      </c>
      <c r="B349" s="76">
        <v>-488157666</v>
      </c>
      <c r="C349" s="76">
        <v>-164447742</v>
      </c>
      <c r="D349" s="76">
        <v>-2674497</v>
      </c>
      <c r="E349" s="76">
        <v>-65788313</v>
      </c>
      <c r="F349" s="76">
        <f>SUM(B349:E349)</f>
        <v>-721068218</v>
      </c>
    </row>
    <row r="350" spans="1:6" ht="14.25" customHeight="1" x14ac:dyDescent="0.25">
      <c r="A350" s="75" t="s">
        <v>138</v>
      </c>
      <c r="B350" s="76">
        <v>0</v>
      </c>
      <c r="C350" s="76">
        <v>0</v>
      </c>
      <c r="D350" s="76">
        <v>0</v>
      </c>
      <c r="E350" s="76">
        <v>1455295</v>
      </c>
      <c r="F350" s="76">
        <f>SUM(B350:E350)</f>
        <v>1455295</v>
      </c>
    </row>
    <row r="351" spans="1:6" ht="14.25" customHeight="1" thickBot="1" x14ac:dyDescent="0.3">
      <c r="A351" s="77" t="s">
        <v>139</v>
      </c>
      <c r="B351" s="78">
        <f>SUM(B348:B350)</f>
        <v>73350821</v>
      </c>
      <c r="C351" s="78">
        <f>SUM(C348:C350)</f>
        <v>228470009</v>
      </c>
      <c r="D351" s="78">
        <f>SUM(D348:D350)</f>
        <v>179607842</v>
      </c>
      <c r="E351" s="78">
        <f>SUM(E348:E350)</f>
        <v>49877591</v>
      </c>
      <c r="F351" s="78">
        <f>SUM(F348:F350)</f>
        <v>531306263</v>
      </c>
    </row>
    <row r="352" spans="1:6" ht="14.25" customHeight="1" thickTop="1" x14ac:dyDescent="0.25">
      <c r="A352" s="79"/>
      <c r="B352" s="80"/>
      <c r="C352" s="80"/>
      <c r="D352" s="80"/>
      <c r="E352" s="80"/>
      <c r="F352" s="81"/>
    </row>
    <row r="353" spans="1:6" ht="14.25" customHeight="1" x14ac:dyDescent="0.25">
      <c r="A353" s="82" t="s">
        <v>140</v>
      </c>
      <c r="B353" s="83">
        <v>158017352</v>
      </c>
      <c r="C353" s="83">
        <v>42147968</v>
      </c>
      <c r="D353" s="83">
        <v>51171184</v>
      </c>
      <c r="E353" s="83">
        <v>5128119</v>
      </c>
      <c r="F353" s="83">
        <v>256464623</v>
      </c>
    </row>
    <row r="354" spans="1:6" ht="14.25" customHeight="1" x14ac:dyDescent="0.25">
      <c r="A354" s="71" t="s">
        <v>141</v>
      </c>
      <c r="B354" s="72">
        <v>-93524803</v>
      </c>
      <c r="C354" s="72">
        <v>-5329481</v>
      </c>
      <c r="D354" s="72">
        <v>6675836</v>
      </c>
      <c r="E354" s="72">
        <v>5245656</v>
      </c>
      <c r="F354" s="72">
        <f>SUM(B354:E354)</f>
        <v>-86932792</v>
      </c>
    </row>
    <row r="355" spans="1:6" ht="14.25" customHeight="1" thickBot="1" x14ac:dyDescent="0.3">
      <c r="A355" s="77" t="s">
        <v>142</v>
      </c>
      <c r="B355" s="78">
        <f>SUM(B353:B354)</f>
        <v>64492549</v>
      </c>
      <c r="C355" s="78">
        <f>SUM(C353:C354)</f>
        <v>36818487</v>
      </c>
      <c r="D355" s="78">
        <f>SUM(D353:D354)</f>
        <v>57847020</v>
      </c>
      <c r="E355" s="78">
        <f>SUM(E353:E354)</f>
        <v>10373775</v>
      </c>
      <c r="F355" s="78">
        <f>SUM(F353:F354)</f>
        <v>169531831</v>
      </c>
    </row>
    <row r="356" spans="1:6" ht="14.25" customHeight="1" thickTop="1" x14ac:dyDescent="0.25">
      <c r="A356" s="79"/>
      <c r="B356" s="80"/>
      <c r="C356" s="80"/>
      <c r="D356" s="80"/>
      <c r="E356" s="80"/>
      <c r="F356" s="81"/>
    </row>
    <row r="357" spans="1:6" ht="14.25" customHeight="1" thickBot="1" x14ac:dyDescent="0.3">
      <c r="A357" s="77" t="s">
        <v>143</v>
      </c>
      <c r="B357" s="78">
        <v>122379968</v>
      </c>
      <c r="C357" s="78">
        <v>15351596</v>
      </c>
      <c r="D357" s="78">
        <v>0</v>
      </c>
      <c r="E357" s="78">
        <v>10386733</v>
      </c>
      <c r="F357" s="78">
        <f>SUM(B357:E357)</f>
        <v>148118297</v>
      </c>
    </row>
    <row r="358" spans="1:6" ht="12" customHeight="1" thickTop="1" x14ac:dyDescent="0.25">
      <c r="A358" s="62" t="s">
        <v>127</v>
      </c>
      <c r="B358" s="62"/>
      <c r="C358" s="62"/>
      <c r="D358" s="62"/>
      <c r="E358" s="62"/>
      <c r="F358" s="62"/>
    </row>
    <row r="359" spans="1:6" ht="12" customHeight="1" x14ac:dyDescent="0.25">
      <c r="A359" s="64" t="s">
        <v>128</v>
      </c>
      <c r="B359" s="64"/>
      <c r="C359" s="64"/>
      <c r="D359" s="64"/>
      <c r="E359" s="64"/>
      <c r="F359" s="64"/>
    </row>
    <row r="360" spans="1:6" ht="12" customHeight="1" x14ac:dyDescent="0.25">
      <c r="A360" s="65"/>
      <c r="B360" s="65"/>
      <c r="C360" s="65"/>
      <c r="D360" s="65"/>
      <c r="E360" s="65"/>
      <c r="F360" s="65"/>
    </row>
    <row r="361" spans="1:6" ht="12" customHeight="1" x14ac:dyDescent="0.25">
      <c r="A361" s="62"/>
      <c r="B361" s="62"/>
      <c r="C361" s="62"/>
      <c r="D361" s="62"/>
      <c r="E361" s="62"/>
      <c r="F361" s="62"/>
    </row>
    <row r="362" spans="1:6" ht="12" customHeight="1" x14ac:dyDescent="0.25">
      <c r="A362" s="90" t="s">
        <v>164</v>
      </c>
      <c r="B362" s="90"/>
      <c r="C362" s="90"/>
      <c r="D362" s="90"/>
      <c r="E362" s="90"/>
      <c r="F362" s="90"/>
    </row>
    <row r="363" spans="1:6" ht="12" customHeight="1" x14ac:dyDescent="0.25">
      <c r="A363" s="89"/>
      <c r="B363" s="89"/>
      <c r="C363" s="89"/>
      <c r="D363" s="89"/>
      <c r="E363" s="89"/>
      <c r="F363" s="89"/>
    </row>
    <row r="364" spans="1:6" ht="14.25" customHeight="1" x14ac:dyDescent="0.25">
      <c r="A364" s="68" t="s">
        <v>130</v>
      </c>
      <c r="B364" s="68" t="s">
        <v>90</v>
      </c>
      <c r="C364" s="68" t="s">
        <v>131</v>
      </c>
      <c r="D364" s="68" t="s">
        <v>132</v>
      </c>
      <c r="E364" s="68" t="s">
        <v>133</v>
      </c>
      <c r="F364" s="68" t="s">
        <v>69</v>
      </c>
    </row>
    <row r="365" spans="1:6" ht="14.25" customHeight="1" x14ac:dyDescent="0.25">
      <c r="A365" s="69" t="s">
        <v>134</v>
      </c>
      <c r="B365" s="70">
        <v>58869373</v>
      </c>
      <c r="C365" s="70">
        <v>76723804</v>
      </c>
      <c r="D365" s="70">
        <v>10684708</v>
      </c>
      <c r="E365" s="70">
        <v>26497249</v>
      </c>
      <c r="F365" s="70">
        <f>SUM(B365:E365)</f>
        <v>172775134</v>
      </c>
    </row>
    <row r="366" spans="1:6" ht="14.25" customHeight="1" x14ac:dyDescent="0.25">
      <c r="A366" s="71" t="s">
        <v>135</v>
      </c>
      <c r="B366" s="72">
        <v>2911855</v>
      </c>
      <c r="C366" s="72">
        <v>8626222</v>
      </c>
      <c r="D366" s="72">
        <v>840579</v>
      </c>
      <c r="E366" s="72">
        <v>15097221</v>
      </c>
      <c r="F366" s="72">
        <f>SUM(B366:E366)</f>
        <v>27475877</v>
      </c>
    </row>
    <row r="367" spans="1:6" ht="14.25" customHeight="1" x14ac:dyDescent="0.25">
      <c r="A367" s="73" t="s">
        <v>136</v>
      </c>
      <c r="B367" s="74">
        <f>SUM(B365:B366)</f>
        <v>61781228</v>
      </c>
      <c r="C367" s="74">
        <f>SUM(C365:C366)</f>
        <v>85350026</v>
      </c>
      <c r="D367" s="74">
        <f>SUM(D365:D366)</f>
        <v>11525287</v>
      </c>
      <c r="E367" s="74">
        <f>SUM(E365:E366)</f>
        <v>41594470</v>
      </c>
      <c r="F367" s="74">
        <f>SUM(F365:F366)</f>
        <v>200251011</v>
      </c>
    </row>
    <row r="368" spans="1:6" ht="14.25" customHeight="1" x14ac:dyDescent="0.25">
      <c r="A368" s="75" t="s">
        <v>137</v>
      </c>
      <c r="B368" s="76">
        <v>-49485091</v>
      </c>
      <c r="C368" s="76">
        <v>-27625766</v>
      </c>
      <c r="D368" s="76">
        <v>-342047</v>
      </c>
      <c r="E368" s="76">
        <v>-15651944</v>
      </c>
      <c r="F368" s="76">
        <f>SUM(B368:E368)</f>
        <v>-93104848</v>
      </c>
    </row>
    <row r="369" spans="1:12" ht="14.25" customHeight="1" x14ac:dyDescent="0.25">
      <c r="A369" s="75" t="s">
        <v>138</v>
      </c>
      <c r="B369" s="76">
        <v>0</v>
      </c>
      <c r="C369" s="76">
        <v>0</v>
      </c>
      <c r="D369" s="76">
        <v>0</v>
      </c>
      <c r="E369" s="76">
        <v>0</v>
      </c>
      <c r="F369" s="76">
        <f>SUM(B369:E369)</f>
        <v>0</v>
      </c>
    </row>
    <row r="370" spans="1:12" ht="14.25" customHeight="1" thickBot="1" x14ac:dyDescent="0.3">
      <c r="A370" s="77" t="s">
        <v>139</v>
      </c>
      <c r="B370" s="78">
        <f>SUM(B367:B369)</f>
        <v>12296137</v>
      </c>
      <c r="C370" s="78">
        <f>SUM(C367:C369)</f>
        <v>57724260</v>
      </c>
      <c r="D370" s="78">
        <f>SUM(D367:D369)</f>
        <v>11183240</v>
      </c>
      <c r="E370" s="78">
        <f>SUM(E367:E369)</f>
        <v>25942526</v>
      </c>
      <c r="F370" s="78">
        <f>SUM(F367:F369)</f>
        <v>107146163</v>
      </c>
    </row>
    <row r="371" spans="1:12" ht="14.25" customHeight="1" thickTop="1" x14ac:dyDescent="0.25">
      <c r="A371" s="79"/>
      <c r="B371" s="80"/>
      <c r="C371" s="80"/>
      <c r="D371" s="80"/>
      <c r="E371" s="80"/>
      <c r="F371" s="81"/>
    </row>
    <row r="372" spans="1:12" ht="14.25" customHeight="1" x14ac:dyDescent="0.25">
      <c r="A372" s="82" t="s">
        <v>140</v>
      </c>
      <c r="B372" s="83">
        <v>19508166</v>
      </c>
      <c r="C372" s="83">
        <v>4459344</v>
      </c>
      <c r="D372" s="83">
        <v>720970</v>
      </c>
      <c r="E372" s="83">
        <v>24333</v>
      </c>
      <c r="F372" s="83">
        <f>SUM(B372:E372)</f>
        <v>24712813</v>
      </c>
    </row>
    <row r="373" spans="1:12" ht="14.25" customHeight="1" x14ac:dyDescent="0.25">
      <c r="A373" s="71" t="s">
        <v>141</v>
      </c>
      <c r="B373" s="72">
        <v>-11958510</v>
      </c>
      <c r="C373" s="72">
        <v>17796523</v>
      </c>
      <c r="D373" s="72">
        <v>2800000</v>
      </c>
      <c r="E373" s="72">
        <v>1500000</v>
      </c>
      <c r="F373" s="72">
        <f>SUM(B373:E373)</f>
        <v>10138013</v>
      </c>
    </row>
    <row r="374" spans="1:12" ht="14.25" customHeight="1" thickBot="1" x14ac:dyDescent="0.3">
      <c r="A374" s="77" t="s">
        <v>142</v>
      </c>
      <c r="B374" s="78">
        <f>SUM(B372:B373)</f>
        <v>7549656</v>
      </c>
      <c r="C374" s="78">
        <f>SUM(C372:C373)</f>
        <v>22255867</v>
      </c>
      <c r="D374" s="78">
        <f>SUM(D372:D373)</f>
        <v>3520970</v>
      </c>
      <c r="E374" s="78">
        <f>SUM(E372:E373)</f>
        <v>1524333</v>
      </c>
      <c r="F374" s="78">
        <f>SUM(F372:F373)</f>
        <v>34850826</v>
      </c>
    </row>
    <row r="375" spans="1:12" ht="14.25" customHeight="1" thickTop="1" x14ac:dyDescent="0.25">
      <c r="A375" s="79"/>
      <c r="B375" s="80"/>
      <c r="C375" s="80"/>
      <c r="D375" s="80"/>
      <c r="E375" s="80"/>
      <c r="F375" s="81"/>
    </row>
    <row r="376" spans="1:12" ht="14.25" customHeight="1" thickBot="1" x14ac:dyDescent="0.3">
      <c r="A376" s="77" t="s">
        <v>143</v>
      </c>
      <c r="B376" s="78">
        <v>11678064</v>
      </c>
      <c r="C376" s="78">
        <v>6230723</v>
      </c>
      <c r="D376" s="78">
        <v>0</v>
      </c>
      <c r="E376" s="78">
        <v>1530865</v>
      </c>
      <c r="F376" s="78">
        <f>SUM(B376:E376)</f>
        <v>19439652</v>
      </c>
    </row>
    <row r="377" spans="1:12" ht="14.25" customHeight="1" thickTop="1" x14ac:dyDescent="0.25"/>
    <row r="378" spans="1:12" ht="14.25" customHeight="1" x14ac:dyDescent="0.25">
      <c r="A378" s="90" t="s">
        <v>165</v>
      </c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1:12" ht="14.25" customHeight="1" x14ac:dyDescent="0.25">
      <c r="G379" s="85"/>
      <c r="H379" s="85"/>
      <c r="I379" s="85"/>
      <c r="J379" s="85"/>
      <c r="K379" s="85"/>
      <c r="L379" s="85"/>
    </row>
    <row r="380" spans="1:12" ht="14.25" customHeight="1" x14ac:dyDescent="0.25">
      <c r="A380" s="68" t="s">
        <v>130</v>
      </c>
      <c r="B380" s="68" t="s">
        <v>90</v>
      </c>
      <c r="C380" s="68" t="s">
        <v>131</v>
      </c>
      <c r="D380" s="68" t="s">
        <v>132</v>
      </c>
      <c r="E380" s="68" t="s">
        <v>133</v>
      </c>
      <c r="F380" s="68" t="s">
        <v>69</v>
      </c>
      <c r="G380" s="68"/>
      <c r="H380" s="68"/>
      <c r="I380" s="68"/>
      <c r="J380" s="68"/>
      <c r="K380" s="68"/>
      <c r="L380" s="68"/>
    </row>
    <row r="381" spans="1:12" ht="14.25" customHeight="1" x14ac:dyDescent="0.25">
      <c r="A381" s="69" t="s">
        <v>134</v>
      </c>
      <c r="B381" s="70">
        <v>33689185</v>
      </c>
      <c r="C381" s="70">
        <v>42173421</v>
      </c>
      <c r="D381" s="70">
        <v>6163659</v>
      </c>
      <c r="E381" s="70">
        <v>8677190</v>
      </c>
      <c r="F381" s="70">
        <f>SUM(B381:E381)</f>
        <v>90703455</v>
      </c>
      <c r="G381" s="69"/>
      <c r="H381" s="70"/>
      <c r="I381" s="70"/>
      <c r="J381" s="70"/>
      <c r="K381" s="70"/>
      <c r="L381" s="70"/>
    </row>
    <row r="382" spans="1:12" ht="14.25" customHeight="1" x14ac:dyDescent="0.25">
      <c r="A382" s="71" t="s">
        <v>135</v>
      </c>
      <c r="B382" s="72">
        <v>2911854</v>
      </c>
      <c r="C382" s="72">
        <v>8635498</v>
      </c>
      <c r="D382" s="72">
        <v>840579</v>
      </c>
      <c r="E382" s="72">
        <v>15097221</v>
      </c>
      <c r="F382" s="72">
        <f>SUM(B382:E382)</f>
        <v>27485152</v>
      </c>
      <c r="G382" s="71"/>
      <c r="H382" s="72"/>
      <c r="I382" s="72"/>
      <c r="J382" s="72"/>
      <c r="K382" s="72"/>
      <c r="L382" s="72"/>
    </row>
    <row r="383" spans="1:12" ht="14.25" customHeight="1" x14ac:dyDescent="0.25">
      <c r="A383" s="73" t="s">
        <v>136</v>
      </c>
      <c r="B383" s="74">
        <f>SUM(B381:B382)</f>
        <v>36601039</v>
      </c>
      <c r="C383" s="74">
        <f>SUM(C381:C382)</f>
        <v>50808919</v>
      </c>
      <c r="D383" s="74">
        <f>SUM(D381:D382)</f>
        <v>7004238</v>
      </c>
      <c r="E383" s="74">
        <f>SUM(E381:E382)</f>
        <v>23774411</v>
      </c>
      <c r="F383" s="74">
        <f>SUM(F381:F382)</f>
        <v>118188607</v>
      </c>
      <c r="G383" s="73"/>
      <c r="H383" s="74"/>
      <c r="I383" s="74"/>
      <c r="J383" s="74"/>
      <c r="K383" s="74"/>
      <c r="L383" s="74"/>
    </row>
    <row r="384" spans="1:12" ht="14.25" customHeight="1" x14ac:dyDescent="0.25">
      <c r="A384" s="75" t="s">
        <v>137</v>
      </c>
      <c r="B384" s="76">
        <v>-14315690</v>
      </c>
      <c r="C384" s="76">
        <v>-15110544</v>
      </c>
      <c r="D384" s="76">
        <v>-784930</v>
      </c>
      <c r="E384" s="76">
        <v>-15380095</v>
      </c>
      <c r="F384" s="76">
        <f>SUM(B384:E384)</f>
        <v>-45591259</v>
      </c>
      <c r="G384" s="75"/>
      <c r="H384" s="76"/>
      <c r="I384" s="76"/>
      <c r="J384" s="76"/>
      <c r="K384" s="76"/>
      <c r="L384" s="76"/>
    </row>
    <row r="385" spans="1:12" ht="14.25" customHeight="1" x14ac:dyDescent="0.25">
      <c r="A385" s="75" t="s">
        <v>138</v>
      </c>
      <c r="B385" s="76">
        <v>0</v>
      </c>
      <c r="C385" s="76">
        <v>0</v>
      </c>
      <c r="D385" s="76">
        <v>0</v>
      </c>
      <c r="E385" s="76">
        <v>0</v>
      </c>
      <c r="F385" s="76">
        <f>SUM(B385:E385)</f>
        <v>0</v>
      </c>
      <c r="G385" s="75"/>
      <c r="H385" s="76"/>
      <c r="I385" s="76"/>
      <c r="J385" s="76"/>
      <c r="K385" s="76"/>
      <c r="L385" s="76"/>
    </row>
    <row r="386" spans="1:12" ht="14.25" customHeight="1" thickBot="1" x14ac:dyDescent="0.3">
      <c r="A386" s="77" t="s">
        <v>139</v>
      </c>
      <c r="B386" s="78">
        <f>SUM(B383:B385)</f>
        <v>22285349</v>
      </c>
      <c r="C386" s="78">
        <f>SUM(C383:C385)</f>
        <v>35698375</v>
      </c>
      <c r="D386" s="78">
        <f>SUM(D383:D385)</f>
        <v>6219308</v>
      </c>
      <c r="E386" s="78">
        <f>SUM(E383:E385)</f>
        <v>8394316</v>
      </c>
      <c r="F386" s="78">
        <f>SUM(F383:F385)</f>
        <v>72597348</v>
      </c>
      <c r="G386" s="77"/>
      <c r="H386" s="78"/>
      <c r="I386" s="78"/>
      <c r="J386" s="78"/>
      <c r="K386" s="78"/>
      <c r="L386" s="78"/>
    </row>
    <row r="387" spans="1:12" ht="14.25" customHeight="1" thickTop="1" x14ac:dyDescent="0.25">
      <c r="A387" s="79"/>
      <c r="B387" s="80"/>
      <c r="C387" s="80"/>
      <c r="D387" s="80"/>
      <c r="E387" s="80"/>
      <c r="F387" s="81"/>
      <c r="G387" s="79"/>
      <c r="H387" s="80"/>
      <c r="I387" s="80"/>
      <c r="J387" s="80"/>
      <c r="K387" s="80"/>
      <c r="L387" s="81"/>
    </row>
    <row r="388" spans="1:12" ht="14.25" customHeight="1" x14ac:dyDescent="0.25">
      <c r="A388" s="82" t="s">
        <v>140</v>
      </c>
      <c r="B388" s="83">
        <v>12597839</v>
      </c>
      <c r="C388" s="83">
        <v>11982385</v>
      </c>
      <c r="D388" s="83">
        <v>3112874</v>
      </c>
      <c r="E388" s="83">
        <v>1000881</v>
      </c>
      <c r="F388" s="83">
        <f>SUM(B388:E388)</f>
        <v>28693979</v>
      </c>
      <c r="G388" s="82"/>
      <c r="H388" s="83"/>
      <c r="I388" s="83"/>
      <c r="J388" s="83"/>
      <c r="K388" s="83"/>
      <c r="L388" s="83"/>
    </row>
    <row r="389" spans="1:12" ht="14.25" customHeight="1" x14ac:dyDescent="0.25">
      <c r="A389" s="71" t="s">
        <v>141</v>
      </c>
      <c r="B389" s="72">
        <v>-8580847</v>
      </c>
      <c r="C389" s="72">
        <v>4460086</v>
      </c>
      <c r="D389" s="72">
        <v>1390259</v>
      </c>
      <c r="E389" s="72">
        <v>19694</v>
      </c>
      <c r="F389" s="72">
        <f>SUM(B389:E389)</f>
        <v>-2710808</v>
      </c>
      <c r="G389" s="71"/>
      <c r="H389" s="72"/>
      <c r="I389" s="72"/>
      <c r="J389" s="72"/>
      <c r="K389" s="72"/>
      <c r="L389" s="72"/>
    </row>
    <row r="390" spans="1:12" ht="14.25" customHeight="1" thickBot="1" x14ac:dyDescent="0.3">
      <c r="A390" s="77" t="s">
        <v>142</v>
      </c>
      <c r="B390" s="78">
        <f>SUM(B388:B389)</f>
        <v>4016992</v>
      </c>
      <c r="C390" s="78">
        <f>SUM(C388:C389)</f>
        <v>16442471</v>
      </c>
      <c r="D390" s="78">
        <f>SUM(D388:D389)</f>
        <v>4503133</v>
      </c>
      <c r="E390" s="78">
        <f>SUM(E388:E389)</f>
        <v>1020575</v>
      </c>
      <c r="F390" s="78">
        <f>SUM(F388:F389)</f>
        <v>25983171</v>
      </c>
      <c r="G390" s="77"/>
      <c r="H390" s="78"/>
      <c r="I390" s="78"/>
      <c r="J390" s="78"/>
      <c r="K390" s="78"/>
      <c r="L390" s="78"/>
    </row>
    <row r="391" spans="1:12" ht="14.25" customHeight="1" thickTop="1" x14ac:dyDescent="0.25">
      <c r="A391" s="79"/>
      <c r="B391" s="80"/>
      <c r="C391" s="80"/>
      <c r="D391" s="80"/>
      <c r="E391" s="80"/>
      <c r="F391" s="81"/>
      <c r="G391" s="79"/>
      <c r="H391" s="80"/>
      <c r="I391" s="80"/>
      <c r="J391" s="80"/>
      <c r="K391" s="80"/>
      <c r="L391" s="81"/>
    </row>
    <row r="392" spans="1:12" ht="14.25" customHeight="1" thickBot="1" x14ac:dyDescent="0.3">
      <c r="A392" s="77" t="s">
        <v>143</v>
      </c>
      <c r="B392" s="78">
        <v>2597263</v>
      </c>
      <c r="C392" s="78">
        <v>3440881</v>
      </c>
      <c r="D392" s="78">
        <v>232236</v>
      </c>
      <c r="E392" s="78">
        <v>1646669</v>
      </c>
      <c r="F392" s="78">
        <f>SUM(B392:E392)</f>
        <v>7917049</v>
      </c>
      <c r="G392" s="77"/>
      <c r="H392" s="78"/>
      <c r="I392" s="78"/>
      <c r="J392" s="78"/>
      <c r="K392" s="78"/>
      <c r="L392" s="78"/>
    </row>
    <row r="393" spans="1:12" ht="14.25" customHeight="1" thickTop="1" x14ac:dyDescent="0.25">
      <c r="A393" s="86"/>
      <c r="B393" s="87"/>
      <c r="C393" s="87"/>
      <c r="D393" s="87"/>
      <c r="E393" s="87"/>
      <c r="F393" s="87"/>
    </row>
    <row r="394" spans="1:12" ht="14.25" customHeight="1" x14ac:dyDescent="0.25">
      <c r="A394" s="90" t="s">
        <v>166</v>
      </c>
      <c r="B394" s="90"/>
      <c r="C394" s="90"/>
      <c r="D394" s="90"/>
      <c r="E394" s="90"/>
      <c r="F394" s="90"/>
    </row>
    <row r="395" spans="1:12" ht="14.25" customHeight="1" x14ac:dyDescent="0.25">
      <c r="A395" s="85"/>
      <c r="B395" s="85"/>
      <c r="C395" s="85"/>
      <c r="D395" s="85"/>
      <c r="E395" s="85"/>
      <c r="F395" s="85"/>
    </row>
    <row r="396" spans="1:12" ht="14.25" customHeight="1" x14ac:dyDescent="0.25">
      <c r="A396" s="68" t="s">
        <v>130</v>
      </c>
      <c r="B396" s="68" t="s">
        <v>90</v>
      </c>
      <c r="C396" s="68" t="s">
        <v>131</v>
      </c>
      <c r="D396" s="68" t="s">
        <v>132</v>
      </c>
      <c r="E396" s="68" t="s">
        <v>133</v>
      </c>
      <c r="F396" s="68" t="s">
        <v>69</v>
      </c>
    </row>
    <row r="397" spans="1:12" ht="14.25" customHeight="1" x14ac:dyDescent="0.25">
      <c r="A397" s="69" t="s">
        <v>134</v>
      </c>
      <c r="B397" s="70">
        <v>99018502</v>
      </c>
      <c r="C397" s="70">
        <v>71844992</v>
      </c>
      <c r="D397" s="70">
        <v>83778448</v>
      </c>
      <c r="E397" s="70">
        <v>6783505</v>
      </c>
      <c r="F397" s="70">
        <f>SUM(B397:E397)</f>
        <v>261425447</v>
      </c>
    </row>
    <row r="398" spans="1:12" ht="14.25" customHeight="1" x14ac:dyDescent="0.25">
      <c r="A398" s="71" t="s">
        <v>135</v>
      </c>
      <c r="B398" s="72">
        <v>2911855</v>
      </c>
      <c r="C398" s="72">
        <v>8635498</v>
      </c>
      <c r="D398" s="72">
        <v>840579</v>
      </c>
      <c r="E398" s="72">
        <v>15097221</v>
      </c>
      <c r="F398" s="72">
        <f>SUM(B398:E398)</f>
        <v>27485153</v>
      </c>
    </row>
    <row r="399" spans="1:12" ht="14.25" customHeight="1" x14ac:dyDescent="0.25">
      <c r="A399" s="73" t="s">
        <v>136</v>
      </c>
      <c r="B399" s="74">
        <f>SUM(B397:B398)</f>
        <v>101930357</v>
      </c>
      <c r="C399" s="74">
        <f>SUM(C397:C398)</f>
        <v>80480490</v>
      </c>
      <c r="D399" s="74">
        <f>SUM(D397:D398)</f>
        <v>84619027</v>
      </c>
      <c r="E399" s="74">
        <f>SUM(E397:E398)</f>
        <v>21880726</v>
      </c>
      <c r="F399" s="74">
        <f>SUM(F397:F398)</f>
        <v>288910600</v>
      </c>
    </row>
    <row r="400" spans="1:12" ht="14.25" customHeight="1" x14ac:dyDescent="0.25">
      <c r="A400" s="75" t="s">
        <v>137</v>
      </c>
      <c r="B400" s="76">
        <v>-43157257</v>
      </c>
      <c r="C400" s="76">
        <v>-16274164</v>
      </c>
      <c r="D400" s="76">
        <v>-5183693</v>
      </c>
      <c r="E400" s="76">
        <v>-20617990</v>
      </c>
      <c r="F400" s="76">
        <f>SUM(B400:E400)</f>
        <v>-85233104</v>
      </c>
    </row>
    <row r="401" spans="1:6" ht="14.25" customHeight="1" x14ac:dyDescent="0.25">
      <c r="A401" s="75" t="s">
        <v>138</v>
      </c>
      <c r="B401" s="76">
        <v>0</v>
      </c>
      <c r="C401" s="76">
        <v>0</v>
      </c>
      <c r="D401" s="76">
        <v>0</v>
      </c>
      <c r="E401" s="76">
        <v>0</v>
      </c>
      <c r="F401" s="76">
        <f>SUM(B401:E401)</f>
        <v>0</v>
      </c>
    </row>
    <row r="402" spans="1:6" ht="14.25" customHeight="1" thickBot="1" x14ac:dyDescent="0.3">
      <c r="A402" s="77" t="s">
        <v>139</v>
      </c>
      <c r="B402" s="78">
        <f>SUM(B399:B401)</f>
        <v>58773100</v>
      </c>
      <c r="C402" s="78">
        <f>SUM(C399:C401)</f>
        <v>64206326</v>
      </c>
      <c r="D402" s="78">
        <f>SUM(D399:D401)</f>
        <v>79435334</v>
      </c>
      <c r="E402" s="78">
        <f>SUM(E399:E401)</f>
        <v>1262736</v>
      </c>
      <c r="F402" s="78">
        <f>SUM(F399:F401)</f>
        <v>203677496</v>
      </c>
    </row>
    <row r="403" spans="1:6" ht="14.25" customHeight="1" thickTop="1" x14ac:dyDescent="0.25">
      <c r="A403" s="79"/>
      <c r="B403" s="80"/>
      <c r="C403" s="80"/>
      <c r="D403" s="80"/>
      <c r="E403" s="80"/>
      <c r="F403" s="81"/>
    </row>
    <row r="404" spans="1:6" ht="14.25" customHeight="1" x14ac:dyDescent="0.25">
      <c r="A404" s="82" t="s">
        <v>140</v>
      </c>
      <c r="B404" s="83">
        <v>37442037</v>
      </c>
      <c r="C404" s="83">
        <v>5329279</v>
      </c>
      <c r="D404" s="83">
        <v>30334608</v>
      </c>
      <c r="E404" s="83">
        <v>500881</v>
      </c>
      <c r="F404" s="83">
        <f>SUM(B404:E404)</f>
        <v>73606805</v>
      </c>
    </row>
    <row r="405" spans="1:6" ht="14.25" customHeight="1" x14ac:dyDescent="0.25">
      <c r="A405" s="71" t="s">
        <v>141</v>
      </c>
      <c r="B405" s="72">
        <v>-31809873</v>
      </c>
      <c r="C405" s="72">
        <v>-782223</v>
      </c>
      <c r="D405" s="72">
        <v>0</v>
      </c>
      <c r="E405" s="72">
        <v>0</v>
      </c>
      <c r="F405" s="72">
        <f>SUM(B405:E405)</f>
        <v>-32592096</v>
      </c>
    </row>
    <row r="406" spans="1:6" ht="14.25" customHeight="1" thickBot="1" x14ac:dyDescent="0.3">
      <c r="A406" s="77" t="s">
        <v>142</v>
      </c>
      <c r="B406" s="78">
        <f>SUM(B404:B405)</f>
        <v>5632164</v>
      </c>
      <c r="C406" s="78">
        <f>SUM(C404:C405)</f>
        <v>4547056</v>
      </c>
      <c r="D406" s="78">
        <f>SUM(D404:D405)</f>
        <v>30334608</v>
      </c>
      <c r="E406" s="78">
        <f>SUM(E404:E405)</f>
        <v>500881</v>
      </c>
      <c r="F406" s="78">
        <f>SUM(F404:F405)</f>
        <v>41014709</v>
      </c>
    </row>
    <row r="407" spans="1:6" ht="14.25" customHeight="1" thickTop="1" x14ac:dyDescent="0.25">
      <c r="A407" s="79"/>
      <c r="B407" s="80"/>
      <c r="C407" s="80"/>
      <c r="D407" s="80"/>
      <c r="E407" s="80"/>
      <c r="F407" s="81"/>
    </row>
    <row r="408" spans="1:6" ht="14.25" customHeight="1" thickBot="1" x14ac:dyDescent="0.3">
      <c r="A408" s="77" t="s">
        <v>143</v>
      </c>
      <c r="B408" s="78">
        <v>9320983</v>
      </c>
      <c r="C408" s="78">
        <v>5452704</v>
      </c>
      <c r="D408" s="78">
        <v>1369279</v>
      </c>
      <c r="E408" s="78">
        <v>3547448</v>
      </c>
      <c r="F408" s="78">
        <f>SUM(B408:E408)</f>
        <v>19690414</v>
      </c>
    </row>
    <row r="409" spans="1:6" ht="12" customHeight="1" thickTop="1" x14ac:dyDescent="0.25">
      <c r="A409" s="62" t="s">
        <v>127</v>
      </c>
      <c r="B409" s="62"/>
      <c r="C409" s="62"/>
      <c r="D409" s="62"/>
      <c r="E409" s="62"/>
      <c r="F409" s="62"/>
    </row>
    <row r="410" spans="1:6" ht="12" customHeight="1" x14ac:dyDescent="0.25">
      <c r="A410" s="64" t="s">
        <v>128</v>
      </c>
      <c r="B410" s="64"/>
      <c r="C410" s="64"/>
      <c r="D410" s="64"/>
      <c r="E410" s="64"/>
      <c r="F410" s="64"/>
    </row>
    <row r="411" spans="1:6" ht="12" customHeight="1" x14ac:dyDescent="0.25">
      <c r="A411" s="65"/>
      <c r="B411" s="65"/>
      <c r="C411" s="65"/>
      <c r="D411" s="65"/>
      <c r="E411" s="65"/>
      <c r="F411" s="65"/>
    </row>
    <row r="412" spans="1:6" ht="12" customHeight="1" x14ac:dyDescent="0.25">
      <c r="A412" s="62"/>
      <c r="B412" s="62"/>
      <c r="C412" s="62"/>
      <c r="D412" s="62"/>
      <c r="E412" s="62"/>
      <c r="F412" s="62"/>
    </row>
    <row r="413" spans="1:6" ht="12" customHeight="1" x14ac:dyDescent="0.25">
      <c r="A413" s="90" t="s">
        <v>167</v>
      </c>
      <c r="B413" s="90"/>
      <c r="C413" s="90"/>
      <c r="D413" s="90"/>
      <c r="E413" s="90"/>
      <c r="F413" s="90"/>
    </row>
    <row r="414" spans="1:6" ht="12" customHeight="1" x14ac:dyDescent="0.25">
      <c r="A414" s="89"/>
      <c r="B414" s="89"/>
      <c r="C414" s="89"/>
      <c r="D414" s="89"/>
      <c r="E414" s="89"/>
      <c r="F414" s="89"/>
    </row>
    <row r="415" spans="1:6" ht="14.25" customHeight="1" x14ac:dyDescent="0.25">
      <c r="A415" s="68" t="s">
        <v>130</v>
      </c>
      <c r="B415" s="68" t="s">
        <v>90</v>
      </c>
      <c r="C415" s="68" t="s">
        <v>131</v>
      </c>
      <c r="D415" s="68" t="s">
        <v>132</v>
      </c>
      <c r="E415" s="68" t="s">
        <v>133</v>
      </c>
      <c r="F415" s="68" t="s">
        <v>69</v>
      </c>
    </row>
    <row r="416" spans="1:6" ht="14.25" customHeight="1" x14ac:dyDescent="0.25">
      <c r="A416" s="69" t="s">
        <v>134</v>
      </c>
      <c r="B416" s="70">
        <v>44460546</v>
      </c>
      <c r="C416" s="70">
        <v>87157745</v>
      </c>
      <c r="D416" s="70">
        <v>174734921</v>
      </c>
      <c r="E416" s="70">
        <v>1364613</v>
      </c>
      <c r="F416" s="70">
        <f>SUM(B416:E416)</f>
        <v>307717825</v>
      </c>
    </row>
    <row r="417" spans="1:6" ht="14.25" customHeight="1" x14ac:dyDescent="0.25">
      <c r="A417" s="71" t="s">
        <v>135</v>
      </c>
      <c r="B417" s="72">
        <v>3116694</v>
      </c>
      <c r="C417" s="72">
        <v>9442223</v>
      </c>
      <c r="D417" s="72">
        <v>850774</v>
      </c>
      <c r="E417" s="72">
        <v>15407997</v>
      </c>
      <c r="F417" s="72">
        <f>SUM(B417:E417)</f>
        <v>28817688</v>
      </c>
    </row>
    <row r="418" spans="1:6" ht="14.25" customHeight="1" x14ac:dyDescent="0.25">
      <c r="A418" s="73" t="s">
        <v>136</v>
      </c>
      <c r="B418" s="74">
        <f>SUM(B416:B417)</f>
        <v>47577240</v>
      </c>
      <c r="C418" s="74">
        <f>SUM(C416:C417)</f>
        <v>96599968</v>
      </c>
      <c r="D418" s="74">
        <f>SUM(D416:D417)</f>
        <v>175585695</v>
      </c>
      <c r="E418" s="74">
        <f>SUM(E416:E417)</f>
        <v>16772610</v>
      </c>
      <c r="F418" s="74">
        <f>SUM(F416:F417)</f>
        <v>336535513</v>
      </c>
    </row>
    <row r="419" spans="1:6" ht="14.25" customHeight="1" x14ac:dyDescent="0.25">
      <c r="A419" s="75" t="s">
        <v>137</v>
      </c>
      <c r="B419" s="76">
        <v>-36061861</v>
      </c>
      <c r="C419" s="76">
        <v>-15086394</v>
      </c>
      <c r="D419" s="76">
        <v>-2005318</v>
      </c>
      <c r="E419" s="76">
        <v>-16027588</v>
      </c>
      <c r="F419" s="76">
        <f>SUM(B419:E419)</f>
        <v>-69181161</v>
      </c>
    </row>
    <row r="420" spans="1:6" ht="14.25" customHeight="1" x14ac:dyDescent="0.25">
      <c r="A420" s="75" t="s">
        <v>138</v>
      </c>
      <c r="B420" s="76">
        <v>0</v>
      </c>
      <c r="C420" s="76">
        <v>0</v>
      </c>
      <c r="D420" s="76">
        <v>0</v>
      </c>
      <c r="E420" s="76">
        <v>0</v>
      </c>
      <c r="F420" s="76">
        <f>SUM(B420:E420)</f>
        <v>0</v>
      </c>
    </row>
    <row r="421" spans="1:6" ht="14.25" customHeight="1" thickBot="1" x14ac:dyDescent="0.3">
      <c r="A421" s="77" t="s">
        <v>139</v>
      </c>
      <c r="B421" s="78">
        <f>SUM(B418:B420)</f>
        <v>11515379</v>
      </c>
      <c r="C421" s="78">
        <f>SUM(C418:C420)</f>
        <v>81513574</v>
      </c>
      <c r="D421" s="78">
        <f>SUM(D418:D420)</f>
        <v>173580377</v>
      </c>
      <c r="E421" s="78">
        <f>SUM(E418:E420)</f>
        <v>745022</v>
      </c>
      <c r="F421" s="78">
        <f>SUM(F418:F420)</f>
        <v>267354352</v>
      </c>
    </row>
    <row r="422" spans="1:6" ht="14.25" customHeight="1" thickTop="1" x14ac:dyDescent="0.25">
      <c r="A422" s="79"/>
      <c r="B422" s="80"/>
      <c r="C422" s="80"/>
      <c r="D422" s="80"/>
      <c r="E422" s="80"/>
      <c r="F422" s="81"/>
    </row>
    <row r="423" spans="1:6" ht="14.25" customHeight="1" x14ac:dyDescent="0.25">
      <c r="A423" s="82" t="s">
        <v>140</v>
      </c>
      <c r="B423" s="83">
        <v>2562355</v>
      </c>
      <c r="C423" s="83">
        <v>2672309</v>
      </c>
      <c r="D423" s="83">
        <v>49022696</v>
      </c>
      <c r="E423" s="83">
        <v>161619</v>
      </c>
      <c r="F423" s="83">
        <f>SUM(B423:E423)</f>
        <v>54418979</v>
      </c>
    </row>
    <row r="424" spans="1:6" ht="14.25" customHeight="1" x14ac:dyDescent="0.25">
      <c r="A424" s="71" t="s">
        <v>141</v>
      </c>
      <c r="B424" s="72">
        <v>-1928740</v>
      </c>
      <c r="C424" s="72">
        <v>-693446</v>
      </c>
      <c r="D424" s="72">
        <v>-1315106</v>
      </c>
      <c r="E424" s="72">
        <v>-144424</v>
      </c>
      <c r="F424" s="72">
        <f>SUM(B424:E424)</f>
        <v>-4081716</v>
      </c>
    </row>
    <row r="425" spans="1:6" ht="14.25" customHeight="1" thickBot="1" x14ac:dyDescent="0.3">
      <c r="A425" s="77" t="s">
        <v>142</v>
      </c>
      <c r="B425" s="78">
        <f>SUM(B423:B424)</f>
        <v>633615</v>
      </c>
      <c r="C425" s="78">
        <f>SUM(C423:C424)</f>
        <v>1978863</v>
      </c>
      <c r="D425" s="78">
        <f>SUM(D423:D424)</f>
        <v>47707590</v>
      </c>
      <c r="E425" s="78">
        <f>SUM(E423:E424)</f>
        <v>17195</v>
      </c>
      <c r="F425" s="78">
        <f>SUM(F423:F424)</f>
        <v>50337263</v>
      </c>
    </row>
    <row r="426" spans="1:6" ht="14.25" customHeight="1" thickTop="1" x14ac:dyDescent="0.25">
      <c r="A426" s="79"/>
      <c r="B426" s="80"/>
      <c r="C426" s="80"/>
      <c r="D426" s="80"/>
      <c r="E426" s="80"/>
      <c r="F426" s="81"/>
    </row>
    <row r="427" spans="1:6" ht="14.25" customHeight="1" thickBot="1" x14ac:dyDescent="0.3">
      <c r="A427" s="77" t="s">
        <v>143</v>
      </c>
      <c r="B427" s="78">
        <v>13684358</v>
      </c>
      <c r="C427" s="78">
        <v>3852823</v>
      </c>
      <c r="D427" s="78">
        <v>0</v>
      </c>
      <c r="E427" s="78">
        <v>1571921</v>
      </c>
      <c r="F427" s="78">
        <f>SUM(B427:E427)</f>
        <v>19109102</v>
      </c>
    </row>
    <row r="428" spans="1:6" ht="14.25" customHeight="1" thickTop="1" x14ac:dyDescent="0.25"/>
    <row r="429" spans="1:6" ht="14.25" customHeight="1" x14ac:dyDescent="0.25">
      <c r="A429" s="90" t="s">
        <v>168</v>
      </c>
      <c r="B429" s="90"/>
      <c r="C429" s="90"/>
      <c r="D429" s="90"/>
      <c r="E429" s="90"/>
      <c r="F429" s="90"/>
    </row>
    <row r="430" spans="1:6" ht="14.25" customHeight="1" x14ac:dyDescent="0.25">
      <c r="A430" s="85"/>
      <c r="B430" s="85"/>
      <c r="C430" s="85"/>
      <c r="D430" s="85"/>
      <c r="E430" s="85"/>
      <c r="F430" s="85"/>
    </row>
    <row r="431" spans="1:6" ht="14.25" customHeight="1" x14ac:dyDescent="0.25">
      <c r="A431" s="68" t="s">
        <v>130</v>
      </c>
      <c r="B431" s="68" t="s">
        <v>90</v>
      </c>
      <c r="C431" s="68" t="s">
        <v>131</v>
      </c>
      <c r="D431" s="68" t="s">
        <v>132</v>
      </c>
      <c r="E431" s="68" t="s">
        <v>133</v>
      </c>
      <c r="F431" s="68" t="s">
        <v>69</v>
      </c>
    </row>
    <row r="432" spans="1:6" ht="14.25" customHeight="1" x14ac:dyDescent="0.25">
      <c r="A432" s="69" t="s">
        <v>134</v>
      </c>
      <c r="B432" s="70">
        <v>95929426</v>
      </c>
      <c r="C432" s="70">
        <v>113664853</v>
      </c>
      <c r="D432" s="70">
        <v>14483219</v>
      </c>
      <c r="E432" s="70">
        <v>2657846</v>
      </c>
      <c r="F432" s="70">
        <f>SUM(B432:E432)</f>
        <v>226735344</v>
      </c>
    </row>
    <row r="433" spans="1:6" ht="14.25" customHeight="1" x14ac:dyDescent="0.25">
      <c r="A433" s="71" t="s">
        <v>135</v>
      </c>
      <c r="B433" s="72">
        <v>2615310</v>
      </c>
      <c r="C433" s="72">
        <v>6001588</v>
      </c>
      <c r="D433" s="72">
        <v>594778</v>
      </c>
      <c r="E433" s="72">
        <v>11381190</v>
      </c>
      <c r="F433" s="72">
        <f>SUM(B433:E433)</f>
        <v>20592866</v>
      </c>
    </row>
    <row r="434" spans="1:6" ht="14.25" customHeight="1" x14ac:dyDescent="0.25">
      <c r="A434" s="73" t="s">
        <v>136</v>
      </c>
      <c r="B434" s="74">
        <f>SUM(B432:B433)</f>
        <v>98544736</v>
      </c>
      <c r="C434" s="74">
        <f>SUM(C432:C433)</f>
        <v>119666441</v>
      </c>
      <c r="D434" s="74">
        <f>SUM(D432:D433)</f>
        <v>15077997</v>
      </c>
      <c r="E434" s="74">
        <f>SUM(E432:E433)</f>
        <v>14039036</v>
      </c>
      <c r="F434" s="74">
        <f>SUM(F432:F433)</f>
        <v>247328210</v>
      </c>
    </row>
    <row r="435" spans="1:6" ht="14.25" customHeight="1" x14ac:dyDescent="0.25">
      <c r="A435" s="75" t="s">
        <v>137</v>
      </c>
      <c r="B435" s="76">
        <v>-30671815</v>
      </c>
      <c r="C435" s="76">
        <v>-13924165</v>
      </c>
      <c r="D435" s="76">
        <v>-170837</v>
      </c>
      <c r="E435" s="76">
        <v>-11938753</v>
      </c>
      <c r="F435" s="76">
        <f>SUM(B435:E435)</f>
        <v>-56705570</v>
      </c>
    </row>
    <row r="436" spans="1:6" ht="14.25" customHeight="1" x14ac:dyDescent="0.25">
      <c r="A436" s="75" t="s">
        <v>138</v>
      </c>
      <c r="B436" s="76">
        <v>0</v>
      </c>
      <c r="C436" s="76">
        <v>0</v>
      </c>
      <c r="D436" s="76">
        <v>0</v>
      </c>
      <c r="E436" s="76">
        <v>0</v>
      </c>
      <c r="F436" s="76">
        <f>SUM(B436:E436)</f>
        <v>0</v>
      </c>
    </row>
    <row r="437" spans="1:6" ht="14.25" customHeight="1" thickBot="1" x14ac:dyDescent="0.3">
      <c r="A437" s="77" t="s">
        <v>139</v>
      </c>
      <c r="B437" s="78">
        <f>SUM(B434:B436)</f>
        <v>67872921</v>
      </c>
      <c r="C437" s="78">
        <f>SUM(C434:C436)</f>
        <v>105742276</v>
      </c>
      <c r="D437" s="78">
        <f>SUM(D434:D436)</f>
        <v>14907160</v>
      </c>
      <c r="E437" s="78">
        <f>SUM(E434:E436)</f>
        <v>2100283</v>
      </c>
      <c r="F437" s="78">
        <f>SUM(F434:F436)</f>
        <v>190622640</v>
      </c>
    </row>
    <row r="438" spans="1:6" ht="14.25" customHeight="1" thickTop="1" x14ac:dyDescent="0.25">
      <c r="A438" s="79"/>
      <c r="B438" s="80"/>
      <c r="C438" s="80"/>
      <c r="D438" s="80"/>
      <c r="E438" s="80"/>
      <c r="F438" s="81"/>
    </row>
    <row r="439" spans="1:6" ht="14.25" customHeight="1" x14ac:dyDescent="0.25">
      <c r="A439" s="82" t="s">
        <v>140</v>
      </c>
      <c r="B439" s="83">
        <v>89112708</v>
      </c>
      <c r="C439" s="83">
        <v>38139366</v>
      </c>
      <c r="D439" s="83">
        <v>6781268</v>
      </c>
      <c r="E439" s="83">
        <v>3103494</v>
      </c>
      <c r="F439" s="83">
        <f>SUM(B439:E439)</f>
        <v>137136836</v>
      </c>
    </row>
    <row r="440" spans="1:6" ht="14.25" customHeight="1" x14ac:dyDescent="0.25">
      <c r="A440" s="71" t="s">
        <v>141</v>
      </c>
      <c r="B440" s="72">
        <v>-51588126</v>
      </c>
      <c r="C440" s="72">
        <v>-4298829</v>
      </c>
      <c r="D440" s="72">
        <v>0</v>
      </c>
      <c r="E440" s="72">
        <v>0</v>
      </c>
      <c r="F440" s="72">
        <f>SUM(B440:E440)</f>
        <v>-55886955</v>
      </c>
    </row>
    <row r="441" spans="1:6" ht="14.25" customHeight="1" thickBot="1" x14ac:dyDescent="0.3">
      <c r="A441" s="77" t="s">
        <v>142</v>
      </c>
      <c r="B441" s="78">
        <f>SUM(B439:B440)</f>
        <v>37524582</v>
      </c>
      <c r="C441" s="78">
        <f>SUM(C439:C440)</f>
        <v>33840537</v>
      </c>
      <c r="D441" s="78">
        <f>SUM(D439:D440)</f>
        <v>6781268</v>
      </c>
      <c r="E441" s="78">
        <f>SUM(E439:E440)</f>
        <v>3103494</v>
      </c>
      <c r="F441" s="78">
        <f>SUM(F439:F440)</f>
        <v>81249881</v>
      </c>
    </row>
    <row r="442" spans="1:6" ht="14.25" customHeight="1" thickTop="1" x14ac:dyDescent="0.25">
      <c r="A442" s="79"/>
      <c r="B442" s="80"/>
      <c r="C442" s="80"/>
      <c r="D442" s="80"/>
      <c r="E442" s="80"/>
      <c r="F442" s="81"/>
    </row>
    <row r="443" spans="1:6" ht="14.25" customHeight="1" thickBot="1" x14ac:dyDescent="0.3">
      <c r="A443" s="77" t="s">
        <v>143</v>
      </c>
      <c r="B443" s="78">
        <v>7536298</v>
      </c>
      <c r="C443" s="78">
        <v>4233342</v>
      </c>
      <c r="D443" s="78">
        <v>47950</v>
      </c>
      <c r="E443" s="78">
        <v>1265327</v>
      </c>
      <c r="F443" s="78">
        <f>SUM(B443:E443)</f>
        <v>13082917</v>
      </c>
    </row>
    <row r="444" spans="1:6" ht="14.25" customHeight="1" thickTop="1" x14ac:dyDescent="0.25">
      <c r="A444" s="86"/>
      <c r="B444" s="87"/>
      <c r="C444" s="87"/>
      <c r="D444" s="87"/>
      <c r="E444" s="87"/>
      <c r="F444" s="87"/>
    </row>
    <row r="445" spans="1:6" ht="14.25" customHeight="1" x14ac:dyDescent="0.25">
      <c r="A445" s="90" t="s">
        <v>169</v>
      </c>
      <c r="B445" s="90"/>
      <c r="C445" s="90"/>
      <c r="D445" s="90"/>
      <c r="E445" s="90"/>
      <c r="F445" s="90"/>
    </row>
    <row r="446" spans="1:6" ht="14.25" customHeight="1" x14ac:dyDescent="0.25"/>
    <row r="447" spans="1:6" ht="14.25" customHeight="1" x14ac:dyDescent="0.25">
      <c r="A447" s="68" t="s">
        <v>130</v>
      </c>
      <c r="B447" s="68" t="s">
        <v>90</v>
      </c>
      <c r="C447" s="68" t="s">
        <v>131</v>
      </c>
      <c r="D447" s="68" t="s">
        <v>132</v>
      </c>
      <c r="E447" s="68" t="s">
        <v>133</v>
      </c>
      <c r="F447" s="68" t="s">
        <v>69</v>
      </c>
    </row>
    <row r="448" spans="1:6" ht="14.25" customHeight="1" x14ac:dyDescent="0.25">
      <c r="A448" s="69" t="s">
        <v>134</v>
      </c>
      <c r="B448" s="70">
        <v>6677194</v>
      </c>
      <c r="C448" s="70">
        <v>27879304</v>
      </c>
      <c r="D448" s="70">
        <v>1730241</v>
      </c>
      <c r="E448" s="70">
        <v>0</v>
      </c>
      <c r="F448" s="70">
        <f>SUM(B448:E448)</f>
        <v>36286739</v>
      </c>
    </row>
    <row r="449" spans="1:6" ht="14.25" customHeight="1" x14ac:dyDescent="0.25">
      <c r="A449" s="71" t="s">
        <v>135</v>
      </c>
      <c r="B449" s="72">
        <v>2911855</v>
      </c>
      <c r="C449" s="72">
        <v>8635498</v>
      </c>
      <c r="D449" s="72">
        <v>840580</v>
      </c>
      <c r="E449" s="72">
        <v>15097221</v>
      </c>
      <c r="F449" s="72">
        <f>SUM(B449:E449)</f>
        <v>27485154</v>
      </c>
    </row>
    <row r="450" spans="1:6" ht="14.25" customHeight="1" x14ac:dyDescent="0.25">
      <c r="A450" s="73" t="s">
        <v>136</v>
      </c>
      <c r="B450" s="74">
        <f>SUM(B448:B449)</f>
        <v>9589049</v>
      </c>
      <c r="C450" s="74">
        <f>SUM(C448:C449)</f>
        <v>36514802</v>
      </c>
      <c r="D450" s="74">
        <f>SUM(D448:D449)</f>
        <v>2570821</v>
      </c>
      <c r="E450" s="74">
        <f>SUM(E448:E449)</f>
        <v>15097221</v>
      </c>
      <c r="F450" s="74">
        <f>SUM(F448:F449)</f>
        <v>63771893</v>
      </c>
    </row>
    <row r="451" spans="1:6" ht="14.25" customHeight="1" x14ac:dyDescent="0.25">
      <c r="A451" s="75" t="s">
        <v>137</v>
      </c>
      <c r="B451" s="76">
        <v>-7822927</v>
      </c>
      <c r="C451" s="76">
        <v>-7512703</v>
      </c>
      <c r="D451" s="76">
        <v>-283065</v>
      </c>
      <c r="E451" s="76">
        <v>-14733151</v>
      </c>
      <c r="F451" s="76">
        <f>SUM(B451:E451)</f>
        <v>-30351846</v>
      </c>
    </row>
    <row r="452" spans="1:6" ht="14.25" customHeight="1" x14ac:dyDescent="0.25">
      <c r="A452" s="75" t="s">
        <v>138</v>
      </c>
      <c r="B452" s="76">
        <v>0</v>
      </c>
      <c r="C452" s="76">
        <v>0</v>
      </c>
      <c r="D452" s="76">
        <v>0</v>
      </c>
      <c r="E452" s="76">
        <v>0</v>
      </c>
      <c r="F452" s="76">
        <f>SUM(B452:E452)</f>
        <v>0</v>
      </c>
    </row>
    <row r="453" spans="1:6" ht="14.25" customHeight="1" thickBot="1" x14ac:dyDescent="0.3">
      <c r="A453" s="77" t="s">
        <v>139</v>
      </c>
      <c r="B453" s="78">
        <f>SUM(B450:B452)</f>
        <v>1766122</v>
      </c>
      <c r="C453" s="78">
        <f>SUM(C450:C452)</f>
        <v>29002099</v>
      </c>
      <c r="D453" s="78">
        <f>SUM(D450:D452)</f>
        <v>2287756</v>
      </c>
      <c r="E453" s="78">
        <f>SUM(E450:E452)</f>
        <v>364070</v>
      </c>
      <c r="F453" s="78">
        <f>SUM(F450:F452)</f>
        <v>33420047</v>
      </c>
    </row>
    <row r="454" spans="1:6" ht="14.25" customHeight="1" thickTop="1" x14ac:dyDescent="0.25">
      <c r="A454" s="79"/>
      <c r="B454" s="80"/>
      <c r="C454" s="80"/>
      <c r="D454" s="80"/>
      <c r="E454" s="80"/>
      <c r="F454" s="81"/>
    </row>
    <row r="455" spans="1:6" ht="14.25" customHeight="1" x14ac:dyDescent="0.25">
      <c r="A455" s="82" t="s">
        <v>140</v>
      </c>
      <c r="B455" s="83">
        <v>74056</v>
      </c>
      <c r="C455" s="83">
        <v>934697</v>
      </c>
      <c r="D455" s="83">
        <v>173799</v>
      </c>
      <c r="E455" s="83">
        <v>882</v>
      </c>
      <c r="F455" s="83">
        <f>SUM(B455:E455)</f>
        <v>1183434</v>
      </c>
    </row>
    <row r="456" spans="1:6" ht="14.25" customHeight="1" x14ac:dyDescent="0.25">
      <c r="A456" s="71" t="s">
        <v>141</v>
      </c>
      <c r="B456" s="72">
        <v>0</v>
      </c>
      <c r="C456" s="72">
        <v>6117884</v>
      </c>
      <c r="D456" s="72">
        <v>0</v>
      </c>
      <c r="E456" s="72">
        <v>0</v>
      </c>
      <c r="F456" s="72">
        <f>SUM(B456:E456)</f>
        <v>6117884</v>
      </c>
    </row>
    <row r="457" spans="1:6" ht="14.25" customHeight="1" thickBot="1" x14ac:dyDescent="0.3">
      <c r="A457" s="77" t="s">
        <v>142</v>
      </c>
      <c r="B457" s="78">
        <f>SUM(B455:B456)</f>
        <v>74056</v>
      </c>
      <c r="C457" s="78">
        <f>SUM(C455:C456)</f>
        <v>7052581</v>
      </c>
      <c r="D457" s="78">
        <f>SUM(D455:D456)</f>
        <v>173799</v>
      </c>
      <c r="E457" s="78">
        <f>SUM(E455:E456)</f>
        <v>882</v>
      </c>
      <c r="F457" s="78">
        <f>SUM(F455:F456)</f>
        <v>7301318</v>
      </c>
    </row>
    <row r="458" spans="1:6" ht="14.25" customHeight="1" thickTop="1" x14ac:dyDescent="0.25">
      <c r="A458" s="79"/>
      <c r="B458" s="80"/>
      <c r="C458" s="80"/>
      <c r="D458" s="80"/>
      <c r="E458" s="80"/>
      <c r="F458" s="81"/>
    </row>
    <row r="459" spans="1:6" ht="14.25" customHeight="1" thickBot="1" x14ac:dyDescent="0.3">
      <c r="A459" s="77" t="s">
        <v>143</v>
      </c>
      <c r="B459" s="78">
        <v>3159696</v>
      </c>
      <c r="C459" s="78">
        <v>1757562</v>
      </c>
      <c r="D459" s="78">
        <v>0</v>
      </c>
      <c r="E459" s="78">
        <v>1255157</v>
      </c>
      <c r="F459" s="78">
        <f>SUM(B459:E459)</f>
        <v>6172415</v>
      </c>
    </row>
    <row r="460" spans="1:6" ht="12" customHeight="1" thickTop="1" x14ac:dyDescent="0.25">
      <c r="A460" s="62" t="s">
        <v>127</v>
      </c>
      <c r="B460" s="62"/>
      <c r="C460" s="62"/>
      <c r="D460" s="62"/>
      <c r="E460" s="62"/>
      <c r="F460" s="62"/>
    </row>
    <row r="461" spans="1:6" ht="12" customHeight="1" x14ac:dyDescent="0.25">
      <c r="A461" s="64" t="s">
        <v>128</v>
      </c>
      <c r="B461" s="64"/>
      <c r="C461" s="64"/>
      <c r="D461" s="64"/>
      <c r="E461" s="64"/>
      <c r="F461" s="64"/>
    </row>
    <row r="462" spans="1:6" ht="12" customHeight="1" x14ac:dyDescent="0.25">
      <c r="A462" s="65"/>
      <c r="B462" s="65"/>
      <c r="C462" s="65"/>
      <c r="D462" s="65"/>
      <c r="E462" s="65"/>
      <c r="F462" s="65"/>
    </row>
    <row r="463" spans="1:6" ht="12" customHeight="1" x14ac:dyDescent="0.25">
      <c r="A463" s="62"/>
      <c r="B463" s="62"/>
      <c r="C463" s="62"/>
      <c r="D463" s="62"/>
      <c r="E463" s="62"/>
      <c r="F463" s="62"/>
    </row>
    <row r="464" spans="1:6" ht="12" customHeight="1" x14ac:dyDescent="0.25">
      <c r="A464" s="90" t="s">
        <v>170</v>
      </c>
      <c r="B464" s="90"/>
      <c r="C464" s="90"/>
      <c r="D464" s="90"/>
      <c r="E464" s="90"/>
      <c r="F464" s="90"/>
    </row>
    <row r="465" spans="1:6" ht="12" customHeight="1" x14ac:dyDescent="0.25">
      <c r="A465" s="89"/>
      <c r="B465" s="89"/>
      <c r="C465" s="89"/>
      <c r="D465" s="89"/>
      <c r="E465" s="89"/>
      <c r="F465" s="89"/>
    </row>
    <row r="466" spans="1:6" ht="14.25" customHeight="1" x14ac:dyDescent="0.25">
      <c r="A466" s="68" t="s">
        <v>130</v>
      </c>
      <c r="B466" s="68" t="s">
        <v>90</v>
      </c>
      <c r="C466" s="68" t="s">
        <v>131</v>
      </c>
      <c r="D466" s="68" t="s">
        <v>132</v>
      </c>
      <c r="E466" s="68" t="s">
        <v>133</v>
      </c>
      <c r="F466" s="68" t="s">
        <v>69</v>
      </c>
    </row>
    <row r="467" spans="1:6" ht="14.25" customHeight="1" x14ac:dyDescent="0.25">
      <c r="A467" s="69" t="s">
        <v>134</v>
      </c>
      <c r="B467" s="70">
        <v>57549974</v>
      </c>
      <c r="C467" s="70">
        <v>21594300</v>
      </c>
      <c r="D467" s="70">
        <v>5299789</v>
      </c>
      <c r="E467" s="70">
        <v>5205289</v>
      </c>
      <c r="F467" s="70">
        <f>SUM(B467:E467)</f>
        <v>89649352</v>
      </c>
    </row>
    <row r="468" spans="1:6" ht="14.25" customHeight="1" x14ac:dyDescent="0.25">
      <c r="A468" s="71" t="s">
        <v>135</v>
      </c>
      <c r="B468" s="72">
        <v>2911854</v>
      </c>
      <c r="C468" s="72">
        <v>16042027</v>
      </c>
      <c r="D468" s="72">
        <v>840579</v>
      </c>
      <c r="E468" s="72">
        <v>7690693</v>
      </c>
      <c r="F468" s="72">
        <f>SUM(B468:E468)</f>
        <v>27485153</v>
      </c>
    </row>
    <row r="469" spans="1:6" ht="14.25" customHeight="1" x14ac:dyDescent="0.25">
      <c r="A469" s="73" t="s">
        <v>136</v>
      </c>
      <c r="B469" s="74">
        <f>SUM(B467:B468)</f>
        <v>60461828</v>
      </c>
      <c r="C469" s="74">
        <f>SUM(C467:C468)</f>
        <v>37636327</v>
      </c>
      <c r="D469" s="74">
        <f>SUM(D467:D468)</f>
        <v>6140368</v>
      </c>
      <c r="E469" s="74">
        <f>SUM(E467:E468)</f>
        <v>12895982</v>
      </c>
      <c r="F469" s="74">
        <f>SUM(F467:F468)</f>
        <v>117134505</v>
      </c>
    </row>
    <row r="470" spans="1:6" ht="14.25" customHeight="1" x14ac:dyDescent="0.25">
      <c r="A470" s="75" t="s">
        <v>137</v>
      </c>
      <c r="B470" s="76">
        <v>-31016753</v>
      </c>
      <c r="C470" s="76">
        <v>-16616000</v>
      </c>
      <c r="D470" s="76">
        <v>-626341</v>
      </c>
      <c r="E470" s="76">
        <v>-11099598</v>
      </c>
      <c r="F470" s="76">
        <f>SUM(B470:E470)</f>
        <v>-59358692</v>
      </c>
    </row>
    <row r="471" spans="1:6" ht="14.25" customHeight="1" x14ac:dyDescent="0.25">
      <c r="A471" s="75" t="s">
        <v>138</v>
      </c>
      <c r="B471" s="76">
        <v>0</v>
      </c>
      <c r="C471" s="76">
        <v>0</v>
      </c>
      <c r="D471" s="76">
        <v>0</v>
      </c>
      <c r="E471" s="76">
        <v>0</v>
      </c>
      <c r="F471" s="76">
        <f>SUM(B471:E471)</f>
        <v>0</v>
      </c>
    </row>
    <row r="472" spans="1:6" ht="14.25" customHeight="1" thickBot="1" x14ac:dyDescent="0.3">
      <c r="A472" s="77" t="s">
        <v>139</v>
      </c>
      <c r="B472" s="78">
        <f>SUM(B469:B471)</f>
        <v>29445075</v>
      </c>
      <c r="C472" s="78">
        <f>SUM(C469:C471)</f>
        <v>21020327</v>
      </c>
      <c r="D472" s="78">
        <f>SUM(D469:D471)</f>
        <v>5514027</v>
      </c>
      <c r="E472" s="78">
        <f>SUM(E469:E471)</f>
        <v>1796384</v>
      </c>
      <c r="F472" s="78">
        <f>SUM(F469:F471)</f>
        <v>57775813</v>
      </c>
    </row>
    <row r="473" spans="1:6" ht="14.25" customHeight="1" thickTop="1" x14ac:dyDescent="0.25">
      <c r="A473" s="79"/>
      <c r="B473" s="80"/>
      <c r="C473" s="80"/>
      <c r="D473" s="80"/>
      <c r="E473" s="80"/>
      <c r="F473" s="81"/>
    </row>
    <row r="474" spans="1:6" ht="14.25" customHeight="1" x14ac:dyDescent="0.25">
      <c r="A474" s="82" t="s">
        <v>140</v>
      </c>
      <c r="B474" s="83">
        <v>41510345</v>
      </c>
      <c r="C474" s="83">
        <v>2056073</v>
      </c>
      <c r="D474" s="83">
        <v>1553150</v>
      </c>
      <c r="E474" s="83">
        <v>881</v>
      </c>
      <c r="F474" s="83">
        <f>SUM(B474:E474)</f>
        <v>45120449</v>
      </c>
    </row>
    <row r="475" spans="1:6" ht="14.25" customHeight="1" x14ac:dyDescent="0.25">
      <c r="A475" s="71" t="s">
        <v>141</v>
      </c>
      <c r="B475" s="72">
        <v>-43245166</v>
      </c>
      <c r="C475" s="72">
        <v>-504890</v>
      </c>
      <c r="D475" s="72">
        <v>-600150</v>
      </c>
      <c r="E475" s="72">
        <v>0</v>
      </c>
      <c r="F475" s="72">
        <f>SUM(B475:E475)</f>
        <v>-44350206</v>
      </c>
    </row>
    <row r="476" spans="1:6" ht="14.25" customHeight="1" thickBot="1" x14ac:dyDescent="0.3">
      <c r="A476" s="77" t="s">
        <v>142</v>
      </c>
      <c r="B476" s="78">
        <f>SUM(B474:B475)</f>
        <v>-1734821</v>
      </c>
      <c r="C476" s="78">
        <f>SUM(C474:C475)</f>
        <v>1551183</v>
      </c>
      <c r="D476" s="78">
        <f>SUM(D474:D475)</f>
        <v>953000</v>
      </c>
      <c r="E476" s="78">
        <f>SUM(E474:E475)</f>
        <v>881</v>
      </c>
      <c r="F476" s="78">
        <f>SUM(F474:F475)</f>
        <v>770243</v>
      </c>
    </row>
    <row r="477" spans="1:6" ht="14.25" customHeight="1" thickTop="1" x14ac:dyDescent="0.25">
      <c r="A477" s="79"/>
      <c r="B477" s="80"/>
      <c r="C477" s="80"/>
      <c r="D477" s="80"/>
      <c r="E477" s="80"/>
      <c r="F477" s="81"/>
    </row>
    <row r="478" spans="1:6" ht="14.25" customHeight="1" thickBot="1" x14ac:dyDescent="0.3">
      <c r="A478" s="77" t="s">
        <v>143</v>
      </c>
      <c r="B478" s="78">
        <v>6476083</v>
      </c>
      <c r="C478" s="78">
        <v>2630424</v>
      </c>
      <c r="D478" s="78">
        <v>181287</v>
      </c>
      <c r="E478" s="78">
        <v>1668780</v>
      </c>
      <c r="F478" s="78">
        <f>SUM(B478:E478)</f>
        <v>10956574</v>
      </c>
    </row>
    <row r="479" spans="1:6" ht="14.25" customHeight="1" thickTop="1" x14ac:dyDescent="0.25"/>
    <row r="480" spans="1:6" ht="14.25" customHeight="1" x14ac:dyDescent="0.25">
      <c r="A480" s="90" t="s">
        <v>171</v>
      </c>
      <c r="B480" s="90"/>
      <c r="C480" s="90"/>
      <c r="D480" s="90"/>
      <c r="E480" s="90"/>
      <c r="F480" s="90"/>
    </row>
    <row r="481" spans="1:6" ht="14.25" customHeight="1" x14ac:dyDescent="0.25">
      <c r="A481" s="85"/>
      <c r="B481" s="85"/>
      <c r="C481" s="85"/>
      <c r="D481" s="85"/>
      <c r="E481" s="85"/>
      <c r="F481" s="85"/>
    </row>
    <row r="482" spans="1:6" ht="14.25" customHeight="1" x14ac:dyDescent="0.25">
      <c r="A482" s="68" t="s">
        <v>130</v>
      </c>
      <c r="B482" s="68" t="s">
        <v>90</v>
      </c>
      <c r="C482" s="68" t="s">
        <v>131</v>
      </c>
      <c r="D482" s="68" t="s">
        <v>132</v>
      </c>
      <c r="E482" s="68" t="s">
        <v>133</v>
      </c>
      <c r="F482" s="68" t="s">
        <v>69</v>
      </c>
    </row>
    <row r="483" spans="1:6" ht="14.25" customHeight="1" x14ac:dyDescent="0.25">
      <c r="A483" s="69" t="s">
        <v>134</v>
      </c>
      <c r="B483" s="70">
        <v>113558276</v>
      </c>
      <c r="C483" s="70">
        <v>145340517</v>
      </c>
      <c r="D483" s="70">
        <v>43651799</v>
      </c>
      <c r="E483" s="70">
        <v>20062112</v>
      </c>
      <c r="F483" s="70">
        <f>SUM(B483:E483)</f>
        <v>322612704</v>
      </c>
    </row>
    <row r="484" spans="1:6" ht="14.25" customHeight="1" x14ac:dyDescent="0.25">
      <c r="A484" s="71" t="s">
        <v>135</v>
      </c>
      <c r="B484" s="72">
        <v>2914996</v>
      </c>
      <c r="C484" s="72">
        <v>8686595</v>
      </c>
      <c r="D484" s="72">
        <v>840579</v>
      </c>
      <c r="E484" s="72">
        <v>15097221</v>
      </c>
      <c r="F484" s="72">
        <f>SUM(B484:E484)</f>
        <v>27539391</v>
      </c>
    </row>
    <row r="485" spans="1:6" ht="14.25" customHeight="1" x14ac:dyDescent="0.25">
      <c r="A485" s="73" t="s">
        <v>136</v>
      </c>
      <c r="B485" s="74">
        <f>SUM(B483:B484)</f>
        <v>116473272</v>
      </c>
      <c r="C485" s="74">
        <f>SUM(C483:C484)</f>
        <v>154027112</v>
      </c>
      <c r="D485" s="74">
        <f>SUM(D483:D484)</f>
        <v>44492378</v>
      </c>
      <c r="E485" s="74">
        <f>SUM(E483:E484)</f>
        <v>35159333</v>
      </c>
      <c r="F485" s="74">
        <f>SUM(F483:F484)</f>
        <v>350152095</v>
      </c>
    </row>
    <row r="486" spans="1:6" ht="14.25" customHeight="1" x14ac:dyDescent="0.25">
      <c r="A486" s="75" t="s">
        <v>137</v>
      </c>
      <c r="B486" s="76">
        <v>-55767085</v>
      </c>
      <c r="C486" s="76">
        <v>-74214928</v>
      </c>
      <c r="D486" s="76">
        <v>-3514191</v>
      </c>
      <c r="E486" s="76">
        <v>-23159006</v>
      </c>
      <c r="F486" s="76">
        <f>SUM(B486:E486)</f>
        <v>-156655210</v>
      </c>
    </row>
    <row r="487" spans="1:6" ht="14.25" customHeight="1" x14ac:dyDescent="0.25">
      <c r="A487" s="75" t="s">
        <v>138</v>
      </c>
      <c r="B487" s="76">
        <v>0</v>
      </c>
      <c r="C487" s="76">
        <v>0</v>
      </c>
      <c r="D487" s="76">
        <v>0</v>
      </c>
      <c r="E487" s="76">
        <v>0</v>
      </c>
      <c r="F487" s="76">
        <f>SUM(B487:E487)</f>
        <v>0</v>
      </c>
    </row>
    <row r="488" spans="1:6" ht="14.25" customHeight="1" thickBot="1" x14ac:dyDescent="0.3">
      <c r="A488" s="77" t="s">
        <v>139</v>
      </c>
      <c r="B488" s="78">
        <f>SUM(B485:B487)</f>
        <v>60706187</v>
      </c>
      <c r="C488" s="78">
        <f>SUM(C485:C487)</f>
        <v>79812184</v>
      </c>
      <c r="D488" s="78">
        <f>SUM(D485:D487)</f>
        <v>40978187</v>
      </c>
      <c r="E488" s="78">
        <f>SUM(E485:E487)</f>
        <v>12000327</v>
      </c>
      <c r="F488" s="78">
        <f>SUM(F485:F487)</f>
        <v>193496885</v>
      </c>
    </row>
    <row r="489" spans="1:6" ht="14.25" customHeight="1" thickTop="1" x14ac:dyDescent="0.25">
      <c r="A489" s="79"/>
      <c r="B489" s="80"/>
      <c r="C489" s="80"/>
      <c r="D489" s="80"/>
      <c r="E489" s="80"/>
      <c r="F489" s="81"/>
    </row>
    <row r="490" spans="1:6" ht="14.25" customHeight="1" x14ac:dyDescent="0.25">
      <c r="A490" s="82" t="s">
        <v>140</v>
      </c>
      <c r="B490" s="83">
        <v>22426663</v>
      </c>
      <c r="C490" s="83">
        <v>15812399</v>
      </c>
      <c r="D490" s="83">
        <v>17123426</v>
      </c>
      <c r="E490" s="83">
        <v>845776</v>
      </c>
      <c r="F490" s="83">
        <f>SUM(B490:E490)</f>
        <v>56208264</v>
      </c>
    </row>
    <row r="491" spans="1:6" ht="14.25" customHeight="1" x14ac:dyDescent="0.25">
      <c r="A491" s="71" t="s">
        <v>141</v>
      </c>
      <c r="B491" s="72">
        <v>-11557752</v>
      </c>
      <c r="C491" s="72">
        <v>-9229136</v>
      </c>
      <c r="D491" s="72">
        <v>400000</v>
      </c>
      <c r="E491" s="72">
        <v>-20087</v>
      </c>
      <c r="F491" s="72">
        <f>SUM(B491:E491)</f>
        <v>-20406975</v>
      </c>
    </row>
    <row r="492" spans="1:6" ht="14.25" customHeight="1" thickBot="1" x14ac:dyDescent="0.3">
      <c r="A492" s="77" t="s">
        <v>142</v>
      </c>
      <c r="B492" s="78">
        <f>SUM(B490:B491)</f>
        <v>10868911</v>
      </c>
      <c r="C492" s="78">
        <f>SUM(C490:C491)</f>
        <v>6583263</v>
      </c>
      <c r="D492" s="78">
        <f>SUM(D490:D491)</f>
        <v>17523426</v>
      </c>
      <c r="E492" s="78">
        <f>SUM(E490:E491)</f>
        <v>825689</v>
      </c>
      <c r="F492" s="78">
        <f>SUM(F490:F491)</f>
        <v>35801289</v>
      </c>
    </row>
    <row r="493" spans="1:6" ht="14.25" customHeight="1" thickTop="1" x14ac:dyDescent="0.25">
      <c r="A493" s="79"/>
      <c r="B493" s="80"/>
      <c r="C493" s="80"/>
      <c r="D493" s="80"/>
      <c r="E493" s="80"/>
      <c r="F493" s="81"/>
    </row>
    <row r="494" spans="1:6" ht="14.25" customHeight="1" thickBot="1" x14ac:dyDescent="0.3">
      <c r="A494" s="77" t="s">
        <v>143</v>
      </c>
      <c r="B494" s="78">
        <v>12447960</v>
      </c>
      <c r="C494" s="78">
        <v>4241481</v>
      </c>
      <c r="D494" s="78">
        <v>139888</v>
      </c>
      <c r="E494" s="78">
        <v>1970312</v>
      </c>
      <c r="F494" s="78">
        <f>SUM(B494:E494)</f>
        <v>18799641</v>
      </c>
    </row>
    <row r="495" spans="1:6" ht="14.25" customHeight="1" thickTop="1" x14ac:dyDescent="0.25">
      <c r="A495" s="86"/>
      <c r="B495" s="87"/>
      <c r="C495" s="87"/>
      <c r="D495" s="87"/>
      <c r="E495" s="87"/>
      <c r="F495" s="87"/>
    </row>
    <row r="496" spans="1:6" ht="14.25" customHeight="1" x14ac:dyDescent="0.25">
      <c r="A496" s="90" t="s">
        <v>172</v>
      </c>
      <c r="B496" s="90"/>
      <c r="C496" s="90"/>
      <c r="D496" s="90"/>
      <c r="E496" s="90"/>
      <c r="F496" s="90"/>
    </row>
    <row r="497" spans="1:6" ht="14.25" customHeight="1" x14ac:dyDescent="0.25"/>
    <row r="498" spans="1:6" ht="14.25" customHeight="1" x14ac:dyDescent="0.25">
      <c r="A498" s="68" t="s">
        <v>130</v>
      </c>
      <c r="B498" s="68" t="s">
        <v>90</v>
      </c>
      <c r="C498" s="68" t="s">
        <v>131</v>
      </c>
      <c r="D498" s="68" t="s">
        <v>132</v>
      </c>
      <c r="E498" s="68" t="s">
        <v>133</v>
      </c>
      <c r="F498" s="68" t="s">
        <v>69</v>
      </c>
    </row>
    <row r="499" spans="1:6" ht="14.25" customHeight="1" x14ac:dyDescent="0.25">
      <c r="A499" s="69" t="s">
        <v>134</v>
      </c>
      <c r="B499" s="70">
        <v>94732808</v>
      </c>
      <c r="C499" s="70">
        <v>88712328</v>
      </c>
      <c r="D499" s="70">
        <v>32689220</v>
      </c>
      <c r="E499" s="70">
        <v>13709605</v>
      </c>
      <c r="F499" s="70">
        <f>SUM(B499:E499)</f>
        <v>229843961</v>
      </c>
    </row>
    <row r="500" spans="1:6" ht="14.25" customHeight="1" x14ac:dyDescent="0.25">
      <c r="A500" s="71" t="s">
        <v>135</v>
      </c>
      <c r="B500" s="72">
        <v>2914997</v>
      </c>
      <c r="C500" s="72">
        <v>8686594</v>
      </c>
      <c r="D500" s="72">
        <v>840580</v>
      </c>
      <c r="E500" s="72">
        <v>15097220</v>
      </c>
      <c r="F500" s="72">
        <f>SUM(B500:E500)</f>
        <v>27539391</v>
      </c>
    </row>
    <row r="501" spans="1:6" ht="14.25" customHeight="1" x14ac:dyDescent="0.25">
      <c r="A501" s="73" t="s">
        <v>136</v>
      </c>
      <c r="B501" s="74">
        <f>SUM(B499:B500)</f>
        <v>97647805</v>
      </c>
      <c r="C501" s="74">
        <f>SUM(C499:C500)</f>
        <v>97398922</v>
      </c>
      <c r="D501" s="74">
        <f>SUM(D499:D500)</f>
        <v>33529800</v>
      </c>
      <c r="E501" s="74">
        <f>SUM(E499:E500)</f>
        <v>28806825</v>
      </c>
      <c r="F501" s="74">
        <f>SUM(F499:F500)</f>
        <v>257383352</v>
      </c>
    </row>
    <row r="502" spans="1:6" ht="14.25" customHeight="1" x14ac:dyDescent="0.25">
      <c r="A502" s="75" t="s">
        <v>137</v>
      </c>
      <c r="B502" s="76">
        <v>-44697549</v>
      </c>
      <c r="C502" s="76">
        <v>-44588229</v>
      </c>
      <c r="D502" s="76">
        <v>-11304587</v>
      </c>
      <c r="E502" s="76">
        <v>-17229845</v>
      </c>
      <c r="F502" s="76">
        <f>SUM(B502:E502)</f>
        <v>-117820210</v>
      </c>
    </row>
    <row r="503" spans="1:6" ht="14.25" customHeight="1" x14ac:dyDescent="0.25">
      <c r="A503" s="75" t="s">
        <v>138</v>
      </c>
      <c r="B503" s="76">
        <v>0</v>
      </c>
      <c r="C503" s="76">
        <v>0</v>
      </c>
      <c r="D503" s="76">
        <v>0</v>
      </c>
      <c r="E503" s="76">
        <v>0</v>
      </c>
      <c r="F503" s="76">
        <f>SUM(B503:E503)</f>
        <v>0</v>
      </c>
    </row>
    <row r="504" spans="1:6" ht="14.25" customHeight="1" thickBot="1" x14ac:dyDescent="0.3">
      <c r="A504" s="77" t="s">
        <v>139</v>
      </c>
      <c r="B504" s="78">
        <f>SUM(B501:B503)</f>
        <v>52950256</v>
      </c>
      <c r="C504" s="78">
        <f>SUM(C501:C503)</f>
        <v>52810693</v>
      </c>
      <c r="D504" s="78">
        <f>SUM(D501:D503)</f>
        <v>22225213</v>
      </c>
      <c r="E504" s="78">
        <f>SUM(E501:E503)</f>
        <v>11576980</v>
      </c>
      <c r="F504" s="78">
        <f>SUM(F501:F503)</f>
        <v>139563142</v>
      </c>
    </row>
    <row r="505" spans="1:6" ht="14.25" customHeight="1" thickTop="1" x14ac:dyDescent="0.25">
      <c r="A505" s="79"/>
      <c r="B505" s="80"/>
      <c r="C505" s="80"/>
      <c r="D505" s="80"/>
      <c r="E505" s="80"/>
      <c r="F505" s="81"/>
    </row>
    <row r="506" spans="1:6" ht="14.25" customHeight="1" x14ac:dyDescent="0.25">
      <c r="A506" s="82" t="s">
        <v>140</v>
      </c>
      <c r="B506" s="83">
        <v>15257350</v>
      </c>
      <c r="C506" s="83">
        <v>2237417</v>
      </c>
      <c r="D506" s="83">
        <v>10760703</v>
      </c>
      <c r="E506" s="83">
        <v>435555</v>
      </c>
      <c r="F506" s="83">
        <f>SUM(B506:E506)</f>
        <v>28691025</v>
      </c>
    </row>
    <row r="507" spans="1:6" ht="14.25" customHeight="1" x14ac:dyDescent="0.25">
      <c r="A507" s="71" t="s">
        <v>141</v>
      </c>
      <c r="B507" s="72">
        <v>-6168571</v>
      </c>
      <c r="C507" s="72">
        <v>6827407</v>
      </c>
      <c r="D507" s="72">
        <v>-5394197</v>
      </c>
      <c r="E507" s="72">
        <v>0</v>
      </c>
      <c r="F507" s="72">
        <f>SUM(B507:E507)</f>
        <v>-4735361</v>
      </c>
    </row>
    <row r="508" spans="1:6" ht="14.25" customHeight="1" thickBot="1" x14ac:dyDescent="0.3">
      <c r="A508" s="77" t="s">
        <v>142</v>
      </c>
      <c r="B508" s="78">
        <f>SUM(B506:B507)</f>
        <v>9088779</v>
      </c>
      <c r="C508" s="78">
        <f>SUM(C506:C507)</f>
        <v>9064824</v>
      </c>
      <c r="D508" s="78">
        <f>SUM(D506:D507)</f>
        <v>5366506</v>
      </c>
      <c r="E508" s="78">
        <f>SUM(E506:E507)</f>
        <v>435555</v>
      </c>
      <c r="F508" s="78">
        <f>SUM(F506:F507)</f>
        <v>23955664</v>
      </c>
    </row>
    <row r="509" spans="1:6" ht="14.25" customHeight="1" thickTop="1" x14ac:dyDescent="0.25">
      <c r="A509" s="79"/>
      <c r="B509" s="80"/>
      <c r="C509" s="80"/>
      <c r="D509" s="80"/>
      <c r="E509" s="80"/>
      <c r="F509" s="81"/>
    </row>
    <row r="510" spans="1:6" ht="14.25" customHeight="1" thickBot="1" x14ac:dyDescent="0.3">
      <c r="A510" s="77" t="s">
        <v>143</v>
      </c>
      <c r="B510" s="78">
        <v>5382936</v>
      </c>
      <c r="C510" s="78">
        <v>5368748</v>
      </c>
      <c r="D510" s="78">
        <v>373053</v>
      </c>
      <c r="E510" s="78">
        <v>3063285</v>
      </c>
      <c r="F510" s="78">
        <f>SUM(B510:E510)</f>
        <v>14188022</v>
      </c>
    </row>
    <row r="511" spans="1:6" ht="12" customHeight="1" thickTop="1" x14ac:dyDescent="0.25">
      <c r="A511" s="62" t="s">
        <v>127</v>
      </c>
      <c r="B511" s="62"/>
      <c r="C511" s="62"/>
      <c r="D511" s="62"/>
      <c r="E511" s="62"/>
      <c r="F511" s="62"/>
    </row>
    <row r="512" spans="1:6" ht="12" customHeight="1" x14ac:dyDescent="0.25">
      <c r="A512" s="64" t="s">
        <v>128</v>
      </c>
      <c r="B512" s="64"/>
      <c r="C512" s="64"/>
      <c r="D512" s="64"/>
      <c r="E512" s="64"/>
      <c r="F512" s="64"/>
    </row>
    <row r="513" spans="1:6" ht="12" customHeight="1" x14ac:dyDescent="0.25">
      <c r="A513" s="65"/>
      <c r="B513" s="65"/>
      <c r="C513" s="65"/>
      <c r="D513" s="65"/>
      <c r="E513" s="65"/>
      <c r="F513" s="65"/>
    </row>
    <row r="514" spans="1:6" ht="12" customHeight="1" x14ac:dyDescent="0.25">
      <c r="A514" s="62"/>
      <c r="B514" s="62"/>
      <c r="C514" s="62"/>
      <c r="D514" s="62"/>
      <c r="E514" s="62"/>
      <c r="F514" s="62"/>
    </row>
    <row r="515" spans="1:6" ht="12" customHeight="1" x14ac:dyDescent="0.25">
      <c r="A515" s="90" t="s">
        <v>173</v>
      </c>
      <c r="B515" s="90"/>
      <c r="C515" s="90"/>
      <c r="D515" s="90"/>
      <c r="E515" s="90"/>
      <c r="F515" s="90"/>
    </row>
    <row r="516" spans="1:6" ht="12" customHeight="1" x14ac:dyDescent="0.25">
      <c r="A516" s="89"/>
      <c r="B516" s="89"/>
      <c r="C516" s="89"/>
      <c r="D516" s="89"/>
      <c r="E516" s="89"/>
      <c r="F516" s="89"/>
    </row>
    <row r="517" spans="1:6" ht="14.25" customHeight="1" x14ac:dyDescent="0.25">
      <c r="A517" s="68" t="s">
        <v>130</v>
      </c>
      <c r="B517" s="68" t="s">
        <v>90</v>
      </c>
      <c r="C517" s="68" t="s">
        <v>131</v>
      </c>
      <c r="D517" s="68" t="s">
        <v>132</v>
      </c>
      <c r="E517" s="68" t="s">
        <v>133</v>
      </c>
      <c r="F517" s="68" t="s">
        <v>69</v>
      </c>
    </row>
    <row r="518" spans="1:6" ht="14.25" customHeight="1" x14ac:dyDescent="0.25">
      <c r="A518" s="69" t="s">
        <v>134</v>
      </c>
      <c r="B518" s="70">
        <v>79550396</v>
      </c>
      <c r="C518" s="70">
        <v>123522371</v>
      </c>
      <c r="D518" s="70">
        <v>33862832</v>
      </c>
      <c r="E518" s="70">
        <v>2805364</v>
      </c>
      <c r="F518" s="70">
        <f>SUM(B518:E518)</f>
        <v>239740963</v>
      </c>
    </row>
    <row r="519" spans="1:6" ht="14.25" customHeight="1" x14ac:dyDescent="0.25">
      <c r="A519" s="71" t="s">
        <v>135</v>
      </c>
      <c r="B519" s="72">
        <v>3139891</v>
      </c>
      <c r="C519" s="72">
        <v>9481384</v>
      </c>
      <c r="D519" s="72">
        <v>786965</v>
      </c>
      <c r="E519" s="72">
        <v>15407998</v>
      </c>
      <c r="F519" s="72">
        <f>SUM(B519:E519)</f>
        <v>28816238</v>
      </c>
    </row>
    <row r="520" spans="1:6" ht="14.25" customHeight="1" x14ac:dyDescent="0.25">
      <c r="A520" s="73" t="s">
        <v>136</v>
      </c>
      <c r="B520" s="74">
        <f>SUM(B518:B519)</f>
        <v>82690287</v>
      </c>
      <c r="C520" s="74">
        <f>SUM(C518:C519)</f>
        <v>133003755</v>
      </c>
      <c r="D520" s="74">
        <f>SUM(D518:D519)</f>
        <v>34649797</v>
      </c>
      <c r="E520" s="74">
        <f>SUM(E518:E519)</f>
        <v>18213362</v>
      </c>
      <c r="F520" s="74">
        <f>SUM(F518:F519)</f>
        <v>268557201</v>
      </c>
    </row>
    <row r="521" spans="1:6" ht="14.25" customHeight="1" x14ac:dyDescent="0.25">
      <c r="A521" s="75" t="s">
        <v>137</v>
      </c>
      <c r="B521" s="76">
        <v>-59472253</v>
      </c>
      <c r="C521" s="76">
        <v>-11689609</v>
      </c>
      <c r="D521" s="76">
        <v>-3158186</v>
      </c>
      <c r="E521" s="76">
        <v>-15934479</v>
      </c>
      <c r="F521" s="76">
        <f>SUM(B521:E521)</f>
        <v>-90254527</v>
      </c>
    </row>
    <row r="522" spans="1:6" ht="14.25" customHeight="1" x14ac:dyDescent="0.25">
      <c r="A522" s="75" t="s">
        <v>138</v>
      </c>
      <c r="B522" s="76">
        <v>0</v>
      </c>
      <c r="C522" s="76">
        <v>0</v>
      </c>
      <c r="D522" s="76">
        <v>0</v>
      </c>
      <c r="E522" s="76">
        <v>0</v>
      </c>
      <c r="F522" s="76">
        <f>SUM(B522:E522)</f>
        <v>0</v>
      </c>
    </row>
    <row r="523" spans="1:6" ht="14.25" customHeight="1" thickBot="1" x14ac:dyDescent="0.3">
      <c r="A523" s="77" t="s">
        <v>139</v>
      </c>
      <c r="B523" s="78">
        <f>SUM(B520:B522)</f>
        <v>23218034</v>
      </c>
      <c r="C523" s="78">
        <f>SUM(C520:C522)</f>
        <v>121314146</v>
      </c>
      <c r="D523" s="78">
        <f>SUM(D520:D522)</f>
        <v>31491611</v>
      </c>
      <c r="E523" s="78">
        <f>SUM(E520:E522)</f>
        <v>2278883</v>
      </c>
      <c r="F523" s="78">
        <f>SUM(F520:F522)</f>
        <v>178302674</v>
      </c>
    </row>
    <row r="524" spans="1:6" ht="14.25" customHeight="1" thickTop="1" x14ac:dyDescent="0.25">
      <c r="A524" s="79"/>
      <c r="B524" s="80"/>
      <c r="C524" s="80"/>
      <c r="D524" s="80"/>
      <c r="E524" s="80"/>
      <c r="F524" s="81"/>
    </row>
    <row r="525" spans="1:6" ht="14.25" customHeight="1" x14ac:dyDescent="0.25">
      <c r="A525" s="82" t="s">
        <v>140</v>
      </c>
      <c r="B525" s="83">
        <v>17138321</v>
      </c>
      <c r="C525" s="83">
        <v>1593704</v>
      </c>
      <c r="D525" s="83">
        <v>14870059</v>
      </c>
      <c r="E525" s="83">
        <v>6803541</v>
      </c>
      <c r="F525" s="83">
        <f>SUM(B525:E525)</f>
        <v>40405625</v>
      </c>
    </row>
    <row r="526" spans="1:6" ht="14.25" customHeight="1" x14ac:dyDescent="0.25">
      <c r="A526" s="71" t="s">
        <v>141</v>
      </c>
      <c r="B526" s="72">
        <v>-10617797</v>
      </c>
      <c r="C526" s="72">
        <v>10752139</v>
      </c>
      <c r="D526" s="72">
        <v>3135225</v>
      </c>
      <c r="E526" s="72">
        <v>-6644424</v>
      </c>
      <c r="F526" s="72">
        <f>SUM(B526:E526)</f>
        <v>-3374857</v>
      </c>
    </row>
    <row r="527" spans="1:6" ht="14.25" customHeight="1" thickBot="1" x14ac:dyDescent="0.3">
      <c r="A527" s="77" t="s">
        <v>142</v>
      </c>
      <c r="B527" s="78">
        <f>SUM(B525:B526)</f>
        <v>6520524</v>
      </c>
      <c r="C527" s="78">
        <f>SUM(C525:C526)</f>
        <v>12345843</v>
      </c>
      <c r="D527" s="78">
        <f>SUM(D525:D526)</f>
        <v>18005284</v>
      </c>
      <c r="E527" s="78">
        <f>SUM(E525:E526)</f>
        <v>159117</v>
      </c>
      <c r="F527" s="78">
        <f>SUM(F525:F526)</f>
        <v>37030768</v>
      </c>
    </row>
    <row r="528" spans="1:6" ht="14.25" customHeight="1" thickTop="1" x14ac:dyDescent="0.25">
      <c r="A528" s="79"/>
      <c r="B528" s="80"/>
      <c r="C528" s="80"/>
      <c r="D528" s="80"/>
      <c r="E528" s="80"/>
      <c r="F528" s="81"/>
    </row>
    <row r="529" spans="1:6" ht="14.25" customHeight="1" thickBot="1" x14ac:dyDescent="0.3">
      <c r="A529" s="77" t="s">
        <v>143</v>
      </c>
      <c r="B529" s="78">
        <v>13921218</v>
      </c>
      <c r="C529" s="78">
        <v>2038533</v>
      </c>
      <c r="D529" s="78">
        <v>975564</v>
      </c>
      <c r="E529" s="78">
        <v>305747</v>
      </c>
      <c r="F529" s="78">
        <f>SUM(B529:E529)</f>
        <v>17241062</v>
      </c>
    </row>
    <row r="530" spans="1:6" ht="14.25" customHeight="1" thickTop="1" x14ac:dyDescent="0.25"/>
    <row r="531" spans="1:6" ht="14.25" customHeight="1" x14ac:dyDescent="0.25">
      <c r="A531" s="90" t="s">
        <v>174</v>
      </c>
      <c r="B531" s="90"/>
      <c r="C531" s="90"/>
      <c r="D531" s="90"/>
      <c r="E531" s="90"/>
      <c r="F531" s="90"/>
    </row>
    <row r="532" spans="1:6" ht="14.25" customHeight="1" x14ac:dyDescent="0.25">
      <c r="A532" s="85"/>
      <c r="B532" s="85"/>
      <c r="C532" s="85"/>
      <c r="D532" s="85"/>
      <c r="E532" s="85"/>
      <c r="F532" s="85"/>
    </row>
    <row r="533" spans="1:6" ht="14.25" customHeight="1" x14ac:dyDescent="0.25">
      <c r="A533" s="68" t="s">
        <v>130</v>
      </c>
      <c r="B533" s="68" t="s">
        <v>90</v>
      </c>
      <c r="C533" s="68" t="s">
        <v>131</v>
      </c>
      <c r="D533" s="68" t="s">
        <v>132</v>
      </c>
      <c r="E533" s="68" t="s">
        <v>133</v>
      </c>
      <c r="F533" s="68" t="s">
        <v>69</v>
      </c>
    </row>
    <row r="534" spans="1:6" ht="14.25" customHeight="1" x14ac:dyDescent="0.25">
      <c r="A534" s="69" t="s">
        <v>134</v>
      </c>
      <c r="B534" s="70">
        <v>68196724</v>
      </c>
      <c r="C534" s="70">
        <v>38049341</v>
      </c>
      <c r="D534" s="70">
        <v>15506236</v>
      </c>
      <c r="E534" s="70">
        <v>7574895</v>
      </c>
      <c r="F534" s="70">
        <f>SUM(B534:E534)</f>
        <v>129327196</v>
      </c>
    </row>
    <row r="535" spans="1:6" ht="14.25" customHeight="1" x14ac:dyDescent="0.25">
      <c r="A535" s="71" t="s">
        <v>135</v>
      </c>
      <c r="B535" s="72">
        <v>2914995</v>
      </c>
      <c r="C535" s="72">
        <v>8686595</v>
      </c>
      <c r="D535" s="72">
        <v>840579</v>
      </c>
      <c r="E535" s="72">
        <v>15097221</v>
      </c>
      <c r="F535" s="72">
        <f>SUM(B535:E535)</f>
        <v>27539390</v>
      </c>
    </row>
    <row r="536" spans="1:6" ht="14.25" customHeight="1" x14ac:dyDescent="0.25">
      <c r="A536" s="73" t="s">
        <v>136</v>
      </c>
      <c r="B536" s="74">
        <f>SUM(B534:B535)</f>
        <v>71111719</v>
      </c>
      <c r="C536" s="74">
        <f>SUM(C534:C535)</f>
        <v>46735936</v>
      </c>
      <c r="D536" s="74">
        <f>SUM(D534:D535)</f>
        <v>16346815</v>
      </c>
      <c r="E536" s="74">
        <f>SUM(E534:E535)</f>
        <v>22672116</v>
      </c>
      <c r="F536" s="74">
        <f>SUM(F534:F535)</f>
        <v>156866586</v>
      </c>
    </row>
    <row r="537" spans="1:6" ht="14.25" customHeight="1" x14ac:dyDescent="0.25">
      <c r="A537" s="75" t="s">
        <v>137</v>
      </c>
      <c r="B537" s="76">
        <v>-30705338</v>
      </c>
      <c r="C537" s="76">
        <v>-13167494</v>
      </c>
      <c r="D537" s="76">
        <v>-1587710</v>
      </c>
      <c r="E537" s="76">
        <v>-18878892</v>
      </c>
      <c r="F537" s="76">
        <f>SUM(B537:E537)</f>
        <v>-64339434</v>
      </c>
    </row>
    <row r="538" spans="1:6" ht="14.25" customHeight="1" x14ac:dyDescent="0.25">
      <c r="A538" s="75" t="s">
        <v>138</v>
      </c>
      <c r="B538" s="76">
        <v>0</v>
      </c>
      <c r="C538" s="76">
        <v>0</v>
      </c>
      <c r="D538" s="76">
        <v>0</v>
      </c>
      <c r="E538" s="76">
        <v>0</v>
      </c>
      <c r="F538" s="76">
        <f>SUM(B538:E538)</f>
        <v>0</v>
      </c>
    </row>
    <row r="539" spans="1:6" ht="14.25" customHeight="1" thickBot="1" x14ac:dyDescent="0.3">
      <c r="A539" s="77" t="s">
        <v>139</v>
      </c>
      <c r="B539" s="78">
        <f>SUM(B536:B538)</f>
        <v>40406381</v>
      </c>
      <c r="C539" s="78">
        <f>SUM(C536:C538)</f>
        <v>33568442</v>
      </c>
      <c r="D539" s="78">
        <f>SUM(D536:D538)</f>
        <v>14759105</v>
      </c>
      <c r="E539" s="78">
        <f>SUM(E536:E538)</f>
        <v>3793224</v>
      </c>
      <c r="F539" s="78">
        <f>SUM(F536:F538)</f>
        <v>92527152</v>
      </c>
    </row>
    <row r="540" spans="1:6" ht="14.25" customHeight="1" thickTop="1" x14ac:dyDescent="0.25">
      <c r="A540" s="79"/>
      <c r="B540" s="80"/>
      <c r="C540" s="80"/>
      <c r="D540" s="80"/>
      <c r="E540" s="80"/>
      <c r="F540" s="81"/>
    </row>
    <row r="541" spans="1:6" ht="14.25" customHeight="1" x14ac:dyDescent="0.25">
      <c r="A541" s="82" t="s">
        <v>140</v>
      </c>
      <c r="B541" s="83">
        <v>20109510</v>
      </c>
      <c r="C541" s="83">
        <v>7524054</v>
      </c>
      <c r="D541" s="83">
        <v>5183283</v>
      </c>
      <c r="E541" s="83">
        <v>0</v>
      </c>
      <c r="F541" s="83">
        <f>SUM(B541:E541)</f>
        <v>32816847</v>
      </c>
    </row>
    <row r="542" spans="1:6" ht="14.25" customHeight="1" x14ac:dyDescent="0.25">
      <c r="A542" s="71" t="s">
        <v>141</v>
      </c>
      <c r="B542" s="72">
        <v>-6626595</v>
      </c>
      <c r="C542" s="72">
        <v>-7509882</v>
      </c>
      <c r="D542" s="72">
        <v>-75410</v>
      </c>
      <c r="E542" s="72">
        <v>0</v>
      </c>
      <c r="F542" s="72">
        <f>SUM(B542:E542)</f>
        <v>-14211887</v>
      </c>
    </row>
    <row r="543" spans="1:6" ht="14.25" customHeight="1" thickBot="1" x14ac:dyDescent="0.3">
      <c r="A543" s="77" t="s">
        <v>142</v>
      </c>
      <c r="B543" s="78">
        <f>SUM(B541:B542)</f>
        <v>13482915</v>
      </c>
      <c r="C543" s="78">
        <f>SUM(C541:C542)</f>
        <v>14172</v>
      </c>
      <c r="D543" s="78">
        <f>SUM(D541:D542)</f>
        <v>5107873</v>
      </c>
      <c r="E543" s="78">
        <f>SUM(E541:E542)</f>
        <v>0</v>
      </c>
      <c r="F543" s="78">
        <f>SUM(F541:F542)</f>
        <v>18604960</v>
      </c>
    </row>
    <row r="544" spans="1:6" ht="14.25" customHeight="1" thickTop="1" x14ac:dyDescent="0.25">
      <c r="A544" s="79"/>
      <c r="B544" s="80"/>
      <c r="C544" s="80"/>
      <c r="D544" s="80"/>
      <c r="E544" s="80"/>
      <c r="F544" s="81"/>
    </row>
    <row r="545" spans="1:6" ht="14.25" customHeight="1" thickBot="1" x14ac:dyDescent="0.3">
      <c r="A545" s="77" t="s">
        <v>143</v>
      </c>
      <c r="B545" s="78">
        <v>5847090</v>
      </c>
      <c r="C545" s="78">
        <v>2761540</v>
      </c>
      <c r="D545" s="78">
        <v>205688</v>
      </c>
      <c r="E545" s="78">
        <v>1683740</v>
      </c>
      <c r="F545" s="78">
        <f>SUM(B545:E545)</f>
        <v>10498058</v>
      </c>
    </row>
    <row r="546" spans="1:6" ht="14.25" customHeight="1" thickTop="1" x14ac:dyDescent="0.25">
      <c r="A546" s="86"/>
      <c r="B546" s="87"/>
      <c r="C546" s="87"/>
      <c r="D546" s="87"/>
      <c r="E546" s="87"/>
      <c r="F546" s="87"/>
    </row>
    <row r="547" spans="1:6" ht="14.25" customHeight="1" x14ac:dyDescent="0.25">
      <c r="A547" s="91" t="s">
        <v>175</v>
      </c>
      <c r="B547" s="91"/>
      <c r="C547" s="91"/>
      <c r="D547" s="91"/>
      <c r="E547" s="91"/>
      <c r="F547" s="91"/>
    </row>
    <row r="548" spans="1:6" ht="14.25" customHeight="1" x14ac:dyDescent="0.25"/>
    <row r="549" spans="1:6" ht="14.25" customHeight="1" x14ac:dyDescent="0.25">
      <c r="A549" s="68" t="s">
        <v>130</v>
      </c>
      <c r="B549" s="68" t="s">
        <v>90</v>
      </c>
      <c r="C549" s="68" t="s">
        <v>131</v>
      </c>
      <c r="D549" s="68" t="s">
        <v>132</v>
      </c>
      <c r="E549" s="68" t="s">
        <v>133</v>
      </c>
      <c r="F549" s="68" t="s">
        <v>69</v>
      </c>
    </row>
    <row r="550" spans="1:6" ht="14.25" customHeight="1" x14ac:dyDescent="0.25">
      <c r="A550" s="69" t="s">
        <v>134</v>
      </c>
      <c r="B550" s="70">
        <v>73228495</v>
      </c>
      <c r="C550" s="70">
        <v>53873949</v>
      </c>
      <c r="D550" s="70">
        <v>26291604</v>
      </c>
      <c r="E550" s="70">
        <v>3706876</v>
      </c>
      <c r="F550" s="70">
        <f>SUM(B550:E550)</f>
        <v>157100924</v>
      </c>
    </row>
    <row r="551" spans="1:6" ht="14.25" customHeight="1" x14ac:dyDescent="0.25">
      <c r="A551" s="71" t="s">
        <v>135</v>
      </c>
      <c r="B551" s="72">
        <v>2914996</v>
      </c>
      <c r="C551" s="72">
        <v>8686592</v>
      </c>
      <c r="D551" s="72">
        <v>840581</v>
      </c>
      <c r="E551" s="72">
        <v>15097221</v>
      </c>
      <c r="F551" s="72">
        <f>SUM(B551:E551)</f>
        <v>27539390</v>
      </c>
    </row>
    <row r="552" spans="1:6" ht="14.25" customHeight="1" x14ac:dyDescent="0.25">
      <c r="A552" s="73" t="s">
        <v>136</v>
      </c>
      <c r="B552" s="74">
        <f>SUM(B550:B551)</f>
        <v>76143491</v>
      </c>
      <c r="C552" s="74">
        <f>SUM(C550:C551)</f>
        <v>62560541</v>
      </c>
      <c r="D552" s="74">
        <f>SUM(D550:D551)</f>
        <v>27132185</v>
      </c>
      <c r="E552" s="74">
        <f>SUM(E550:E551)</f>
        <v>18804097</v>
      </c>
      <c r="F552" s="74">
        <f>SUM(F550:F551)</f>
        <v>184640314</v>
      </c>
    </row>
    <row r="553" spans="1:6" ht="14.25" customHeight="1" x14ac:dyDescent="0.25">
      <c r="A553" s="75" t="s">
        <v>137</v>
      </c>
      <c r="B553" s="76">
        <v>-39747111</v>
      </c>
      <c r="C553" s="76">
        <v>-19835660</v>
      </c>
      <c r="D553" s="76">
        <v>-3026234</v>
      </c>
      <c r="E553" s="76">
        <v>-15662691</v>
      </c>
      <c r="F553" s="76">
        <f>SUM(B553:E553)</f>
        <v>-78271696</v>
      </c>
    </row>
    <row r="554" spans="1:6" ht="14.25" customHeight="1" x14ac:dyDescent="0.25">
      <c r="A554" s="75" t="s">
        <v>138</v>
      </c>
      <c r="B554" s="76">
        <v>0</v>
      </c>
      <c r="C554" s="76">
        <v>0</v>
      </c>
      <c r="D554" s="76">
        <v>0</v>
      </c>
      <c r="E554" s="76">
        <v>0</v>
      </c>
      <c r="F554" s="76">
        <f>SUM(B554:E554)</f>
        <v>0</v>
      </c>
    </row>
    <row r="555" spans="1:6" ht="14.25" customHeight="1" thickBot="1" x14ac:dyDescent="0.3">
      <c r="A555" s="77" t="s">
        <v>139</v>
      </c>
      <c r="B555" s="78">
        <f>SUM(B552:B554)</f>
        <v>36396380</v>
      </c>
      <c r="C555" s="78">
        <f>SUM(C552:C554)</f>
        <v>42724881</v>
      </c>
      <c r="D555" s="78">
        <f>SUM(D552:D554)</f>
        <v>24105951</v>
      </c>
      <c r="E555" s="78">
        <f>SUM(E552:E554)</f>
        <v>3141406</v>
      </c>
      <c r="F555" s="78">
        <f>SUM(F552:F554)</f>
        <v>106368618</v>
      </c>
    </row>
    <row r="556" spans="1:6" ht="14.25" customHeight="1" thickTop="1" x14ac:dyDescent="0.25">
      <c r="A556" s="79"/>
      <c r="B556" s="80"/>
      <c r="C556" s="80"/>
      <c r="D556" s="80"/>
      <c r="E556" s="80"/>
      <c r="F556" s="81"/>
    </row>
    <row r="557" spans="1:6" ht="14.25" customHeight="1" x14ac:dyDescent="0.25">
      <c r="A557" s="82" t="s">
        <v>140</v>
      </c>
      <c r="B557" s="83">
        <v>9467741</v>
      </c>
      <c r="C557" s="83">
        <v>2694579</v>
      </c>
      <c r="D557" s="83">
        <v>6417895</v>
      </c>
      <c r="E557" s="83">
        <v>100881</v>
      </c>
      <c r="F557" s="83">
        <f>SUM(B557:E557)</f>
        <v>18681096</v>
      </c>
    </row>
    <row r="558" spans="1:6" ht="14.25" customHeight="1" x14ac:dyDescent="0.25">
      <c r="A558" s="71" t="s">
        <v>141</v>
      </c>
      <c r="B558" s="72">
        <v>1266208</v>
      </c>
      <c r="C558" s="72">
        <v>-1923052</v>
      </c>
      <c r="D558" s="72">
        <v>3540829</v>
      </c>
      <c r="E558" s="72">
        <v>33525</v>
      </c>
      <c r="F558" s="72">
        <f>SUM(B558:E558)</f>
        <v>2917510</v>
      </c>
    </row>
    <row r="559" spans="1:6" ht="14.25" customHeight="1" thickBot="1" x14ac:dyDescent="0.3">
      <c r="A559" s="77" t="s">
        <v>142</v>
      </c>
      <c r="B559" s="78">
        <f>SUM(B557:B558)</f>
        <v>10733949</v>
      </c>
      <c r="C559" s="78">
        <f>SUM(C557:C558)</f>
        <v>771527</v>
      </c>
      <c r="D559" s="78">
        <f>SUM(D557:D558)</f>
        <v>9958724</v>
      </c>
      <c r="E559" s="78">
        <f>SUM(E557:E558)</f>
        <v>134406</v>
      </c>
      <c r="F559" s="78">
        <f>SUM(F557:F558)</f>
        <v>21598606</v>
      </c>
    </row>
    <row r="560" spans="1:6" ht="14.25" customHeight="1" thickTop="1" x14ac:dyDescent="0.25">
      <c r="A560" s="79"/>
      <c r="B560" s="80"/>
      <c r="C560" s="80"/>
      <c r="D560" s="80"/>
      <c r="E560" s="80"/>
      <c r="F560" s="81"/>
    </row>
    <row r="561" spans="1:6" ht="14.25" customHeight="1" thickBot="1" x14ac:dyDescent="0.3">
      <c r="A561" s="77" t="s">
        <v>143</v>
      </c>
      <c r="B561" s="78">
        <v>10105461</v>
      </c>
      <c r="C561" s="78">
        <v>2991991</v>
      </c>
      <c r="D561" s="78">
        <v>901256</v>
      </c>
      <c r="E561" s="78">
        <v>1573680</v>
      </c>
      <c r="F561" s="78">
        <f>SUM(B561:E561)</f>
        <v>15572388</v>
      </c>
    </row>
    <row r="562" spans="1:6" ht="12" customHeight="1" thickTop="1" x14ac:dyDescent="0.25">
      <c r="A562" s="62" t="s">
        <v>127</v>
      </c>
      <c r="B562" s="62"/>
      <c r="C562" s="62"/>
      <c r="D562" s="62"/>
      <c r="E562" s="62"/>
      <c r="F562" s="62"/>
    </row>
    <row r="563" spans="1:6" ht="12" customHeight="1" x14ac:dyDescent="0.25">
      <c r="A563" s="64" t="s">
        <v>128</v>
      </c>
      <c r="B563" s="64"/>
      <c r="C563" s="64"/>
      <c r="D563" s="64"/>
      <c r="E563" s="64"/>
      <c r="F563" s="64"/>
    </row>
    <row r="564" spans="1:6" ht="12" customHeight="1" x14ac:dyDescent="0.25">
      <c r="A564" s="65"/>
      <c r="B564" s="65"/>
      <c r="C564" s="65"/>
      <c r="D564" s="65"/>
      <c r="E564" s="65"/>
      <c r="F564" s="65"/>
    </row>
    <row r="565" spans="1:6" ht="12" customHeight="1" x14ac:dyDescent="0.25">
      <c r="A565" s="62"/>
      <c r="B565" s="62"/>
      <c r="C565" s="62"/>
      <c r="D565" s="62"/>
      <c r="E565" s="62"/>
      <c r="F565" s="62"/>
    </row>
    <row r="566" spans="1:6" ht="12" customHeight="1" x14ac:dyDescent="0.25">
      <c r="A566" s="91" t="s">
        <v>176</v>
      </c>
      <c r="B566" s="91"/>
      <c r="C566" s="91"/>
      <c r="D566" s="91"/>
      <c r="E566" s="91"/>
      <c r="F566" s="91"/>
    </row>
    <row r="567" spans="1:6" ht="12" customHeight="1" x14ac:dyDescent="0.25">
      <c r="A567" s="89"/>
      <c r="B567" s="89"/>
      <c r="C567" s="89"/>
      <c r="D567" s="89"/>
      <c r="E567" s="89"/>
      <c r="F567" s="89"/>
    </row>
    <row r="568" spans="1:6" ht="14.25" customHeight="1" x14ac:dyDescent="0.25">
      <c r="A568" s="68" t="s">
        <v>130</v>
      </c>
      <c r="B568" s="68" t="s">
        <v>90</v>
      </c>
      <c r="C568" s="68" t="s">
        <v>131</v>
      </c>
      <c r="D568" s="68" t="s">
        <v>132</v>
      </c>
      <c r="E568" s="68" t="s">
        <v>133</v>
      </c>
      <c r="F568" s="68" t="s">
        <v>69</v>
      </c>
    </row>
    <row r="569" spans="1:6" ht="14.25" customHeight="1" x14ac:dyDescent="0.25">
      <c r="A569" s="69" t="s">
        <v>134</v>
      </c>
      <c r="B569" s="70">
        <v>128907744</v>
      </c>
      <c r="C569" s="70">
        <v>48958412</v>
      </c>
      <c r="D569" s="70">
        <v>21794073</v>
      </c>
      <c r="E569" s="70">
        <v>8232700</v>
      </c>
      <c r="F569" s="70">
        <f>SUM(B569:E569)</f>
        <v>207892929</v>
      </c>
    </row>
    <row r="570" spans="1:6" ht="14.25" customHeight="1" x14ac:dyDescent="0.25">
      <c r="A570" s="71" t="s">
        <v>135</v>
      </c>
      <c r="B570" s="72">
        <v>2914996</v>
      </c>
      <c r="C570" s="72">
        <v>8687670</v>
      </c>
      <c r="D570" s="72">
        <v>840579</v>
      </c>
      <c r="E570" s="72">
        <v>15097221</v>
      </c>
      <c r="F570" s="72">
        <f>SUM(B570:E570)</f>
        <v>27540466</v>
      </c>
    </row>
    <row r="571" spans="1:6" ht="14.25" customHeight="1" x14ac:dyDescent="0.25">
      <c r="A571" s="73" t="s">
        <v>136</v>
      </c>
      <c r="B571" s="74">
        <f>SUM(B569:B570)</f>
        <v>131822740</v>
      </c>
      <c r="C571" s="74">
        <f>SUM(C569:C570)</f>
        <v>57646082</v>
      </c>
      <c r="D571" s="74">
        <f>SUM(D569:D570)</f>
        <v>22634652</v>
      </c>
      <c r="E571" s="74">
        <f>SUM(E569:E570)</f>
        <v>23329921</v>
      </c>
      <c r="F571" s="74">
        <f>SUM(F569:F570)</f>
        <v>235433395</v>
      </c>
    </row>
    <row r="572" spans="1:6" ht="14.25" customHeight="1" x14ac:dyDescent="0.25">
      <c r="A572" s="75" t="s">
        <v>137</v>
      </c>
      <c r="B572" s="76">
        <v>-51097958</v>
      </c>
      <c r="C572" s="76">
        <v>-14422833</v>
      </c>
      <c r="D572" s="76">
        <v>-670394</v>
      </c>
      <c r="E572" s="76">
        <v>-17763755</v>
      </c>
      <c r="F572" s="76">
        <f>SUM(B572:E572)</f>
        <v>-83954940</v>
      </c>
    </row>
    <row r="573" spans="1:6" ht="14.25" customHeight="1" x14ac:dyDescent="0.25">
      <c r="A573" s="75" t="s">
        <v>138</v>
      </c>
      <c r="B573" s="76">
        <v>0</v>
      </c>
      <c r="C573" s="76">
        <v>0</v>
      </c>
      <c r="D573" s="76">
        <v>0</v>
      </c>
      <c r="E573" s="76">
        <v>0</v>
      </c>
      <c r="F573" s="76">
        <f>SUM(B573:E573)</f>
        <v>0</v>
      </c>
    </row>
    <row r="574" spans="1:6" ht="14.25" customHeight="1" thickBot="1" x14ac:dyDescent="0.3">
      <c r="A574" s="77" t="s">
        <v>139</v>
      </c>
      <c r="B574" s="78">
        <f>SUM(B571:B573)</f>
        <v>80724782</v>
      </c>
      <c r="C574" s="78">
        <f>SUM(C571:C573)</f>
        <v>43223249</v>
      </c>
      <c r="D574" s="78">
        <f>SUM(D571:D573)</f>
        <v>21964258</v>
      </c>
      <c r="E574" s="78">
        <f>SUM(E571:E573)</f>
        <v>5566166</v>
      </c>
      <c r="F574" s="78">
        <f>SUM(F571:F573)</f>
        <v>151478455</v>
      </c>
    </row>
    <row r="575" spans="1:6" ht="14.25" customHeight="1" thickTop="1" x14ac:dyDescent="0.25">
      <c r="A575" s="79"/>
      <c r="B575" s="80"/>
      <c r="C575" s="80"/>
      <c r="D575" s="80"/>
      <c r="E575" s="80"/>
      <c r="F575" s="81"/>
    </row>
    <row r="576" spans="1:6" ht="14.25" customHeight="1" x14ac:dyDescent="0.25">
      <c r="A576" s="82" t="s">
        <v>140</v>
      </c>
      <c r="B576" s="83">
        <v>72846321</v>
      </c>
      <c r="C576" s="83">
        <v>8061697</v>
      </c>
      <c r="D576" s="83">
        <v>12314593</v>
      </c>
      <c r="E576" s="83">
        <v>8120844</v>
      </c>
      <c r="F576" s="83">
        <f>SUM(B576:E576)</f>
        <v>101343455</v>
      </c>
    </row>
    <row r="577" spans="1:6" ht="14.25" customHeight="1" x14ac:dyDescent="0.25">
      <c r="A577" s="71" t="s">
        <v>141</v>
      </c>
      <c r="B577" s="72">
        <v>-44308663</v>
      </c>
      <c r="C577" s="72">
        <v>-782116</v>
      </c>
      <c r="D577" s="72">
        <v>0</v>
      </c>
      <c r="E577" s="72">
        <v>-54749</v>
      </c>
      <c r="F577" s="72">
        <f>SUM(B577:E577)</f>
        <v>-45145528</v>
      </c>
    </row>
    <row r="578" spans="1:6" ht="14.25" customHeight="1" thickBot="1" x14ac:dyDescent="0.3">
      <c r="A578" s="77" t="s">
        <v>142</v>
      </c>
      <c r="B578" s="78">
        <f>SUM(B576:B577)</f>
        <v>28537658</v>
      </c>
      <c r="C578" s="78">
        <f>SUM(C576:C577)</f>
        <v>7279581</v>
      </c>
      <c r="D578" s="78">
        <f>SUM(D576:D577)</f>
        <v>12314593</v>
      </c>
      <c r="E578" s="78">
        <f>SUM(E576:E577)</f>
        <v>8066095</v>
      </c>
      <c r="F578" s="78">
        <f>SUM(F576:F577)</f>
        <v>56197927</v>
      </c>
    </row>
    <row r="579" spans="1:6" ht="14.25" customHeight="1" thickTop="1" x14ac:dyDescent="0.25">
      <c r="A579" s="79"/>
      <c r="B579" s="80"/>
      <c r="C579" s="80"/>
      <c r="D579" s="80"/>
      <c r="E579" s="80"/>
      <c r="F579" s="81"/>
    </row>
    <row r="580" spans="1:6" ht="14.25" customHeight="1" thickBot="1" x14ac:dyDescent="0.3">
      <c r="A580" s="77" t="s">
        <v>143</v>
      </c>
      <c r="B580" s="78">
        <v>8393264</v>
      </c>
      <c r="C580" s="78">
        <v>3441084</v>
      </c>
      <c r="D580" s="78">
        <v>145033</v>
      </c>
      <c r="E580" s="78">
        <v>1624968</v>
      </c>
      <c r="F580" s="78">
        <f>SUM(B580:E580)</f>
        <v>13604349</v>
      </c>
    </row>
    <row r="581" spans="1:6" ht="14.25" customHeight="1" thickTop="1" x14ac:dyDescent="0.25"/>
    <row r="582" spans="1:6" ht="14.25" customHeight="1" x14ac:dyDescent="0.25">
      <c r="A582" s="90" t="s">
        <v>177</v>
      </c>
      <c r="B582" s="90"/>
      <c r="C582" s="90"/>
      <c r="D582" s="90"/>
      <c r="E582" s="90"/>
      <c r="F582" s="90"/>
    </row>
    <row r="583" spans="1:6" ht="14.25" customHeight="1" x14ac:dyDescent="0.25">
      <c r="A583" s="85"/>
      <c r="B583" s="85"/>
      <c r="C583" s="85"/>
      <c r="D583" s="85"/>
      <c r="E583" s="85"/>
      <c r="F583" s="85"/>
    </row>
    <row r="584" spans="1:6" ht="14.25" customHeight="1" x14ac:dyDescent="0.25">
      <c r="A584" s="68" t="s">
        <v>130</v>
      </c>
      <c r="B584" s="68" t="s">
        <v>90</v>
      </c>
      <c r="C584" s="68" t="s">
        <v>131</v>
      </c>
      <c r="D584" s="68" t="s">
        <v>132</v>
      </c>
      <c r="E584" s="68" t="s">
        <v>133</v>
      </c>
      <c r="F584" s="68" t="s">
        <v>69</v>
      </c>
    </row>
    <row r="585" spans="1:6" ht="14.25" customHeight="1" x14ac:dyDescent="0.25">
      <c r="A585" s="69" t="s">
        <v>134</v>
      </c>
      <c r="B585" s="70">
        <v>96684672</v>
      </c>
      <c r="C585" s="70">
        <v>84467108</v>
      </c>
      <c r="D585" s="70">
        <v>92047251</v>
      </c>
      <c r="E585" s="70">
        <v>6856272</v>
      </c>
      <c r="F585" s="70">
        <f>SUM(B585:E585)</f>
        <v>280055303</v>
      </c>
    </row>
    <row r="586" spans="1:6" ht="14.25" customHeight="1" x14ac:dyDescent="0.25">
      <c r="A586" s="71" t="s">
        <v>135</v>
      </c>
      <c r="B586" s="72">
        <v>2911855</v>
      </c>
      <c r="C586" s="72">
        <v>8635498</v>
      </c>
      <c r="D586" s="72">
        <v>840579</v>
      </c>
      <c r="E586" s="72">
        <v>15097221</v>
      </c>
      <c r="F586" s="72">
        <f>SUM(B586:E586)</f>
        <v>27485153</v>
      </c>
    </row>
    <row r="587" spans="1:6" ht="14.25" customHeight="1" x14ac:dyDescent="0.25">
      <c r="A587" s="73" t="s">
        <v>136</v>
      </c>
      <c r="B587" s="74">
        <f>SUM(B585:B586)</f>
        <v>99596527</v>
      </c>
      <c r="C587" s="74">
        <f>SUM(C585:C586)</f>
        <v>93102606</v>
      </c>
      <c r="D587" s="74">
        <f>SUM(D585:D586)</f>
        <v>92887830</v>
      </c>
      <c r="E587" s="74">
        <f>SUM(E585:E586)</f>
        <v>21953493</v>
      </c>
      <c r="F587" s="74">
        <f>SUM(F585:F586)</f>
        <v>307540456</v>
      </c>
    </row>
    <row r="588" spans="1:6" ht="14.25" customHeight="1" x14ac:dyDescent="0.25">
      <c r="A588" s="75" t="s">
        <v>137</v>
      </c>
      <c r="B588" s="76">
        <v>-33184814</v>
      </c>
      <c r="C588" s="76">
        <v>-22508229</v>
      </c>
      <c r="D588" s="76">
        <v>-1728276</v>
      </c>
      <c r="E588" s="76">
        <v>-17183734</v>
      </c>
      <c r="F588" s="76">
        <f>SUM(B588:E588)</f>
        <v>-74605053</v>
      </c>
    </row>
    <row r="589" spans="1:6" ht="14.25" customHeight="1" x14ac:dyDescent="0.25">
      <c r="A589" s="75" t="s">
        <v>138</v>
      </c>
      <c r="B589" s="76">
        <v>0</v>
      </c>
      <c r="C589" s="76">
        <v>0</v>
      </c>
      <c r="D589" s="76">
        <v>0</v>
      </c>
      <c r="E589" s="76">
        <v>0</v>
      </c>
      <c r="F589" s="76">
        <f>SUM(B589:E589)</f>
        <v>0</v>
      </c>
    </row>
    <row r="590" spans="1:6" ht="14.25" customHeight="1" thickBot="1" x14ac:dyDescent="0.3">
      <c r="A590" s="77" t="s">
        <v>139</v>
      </c>
      <c r="B590" s="78">
        <f>SUM(B587:B589)</f>
        <v>66411713</v>
      </c>
      <c r="C590" s="78">
        <f>SUM(C587:C589)</f>
        <v>70594377</v>
      </c>
      <c r="D590" s="78">
        <f>SUM(D587:D589)</f>
        <v>91159554</v>
      </c>
      <c r="E590" s="78">
        <f>SUM(E587:E589)</f>
        <v>4769759</v>
      </c>
      <c r="F590" s="78">
        <f>SUM(F587:F589)</f>
        <v>232935403</v>
      </c>
    </row>
    <row r="591" spans="1:6" ht="14.25" customHeight="1" thickTop="1" x14ac:dyDescent="0.25">
      <c r="A591" s="79"/>
      <c r="B591" s="80"/>
      <c r="C591" s="80"/>
      <c r="D591" s="80"/>
      <c r="E591" s="80"/>
      <c r="F591" s="81"/>
    </row>
    <row r="592" spans="1:6" ht="14.25" customHeight="1" x14ac:dyDescent="0.25">
      <c r="A592" s="82" t="s">
        <v>140</v>
      </c>
      <c r="B592" s="83">
        <v>35246240</v>
      </c>
      <c r="C592" s="83">
        <v>1523711</v>
      </c>
      <c r="D592" s="83">
        <v>46380015</v>
      </c>
      <c r="E592" s="83">
        <v>621989</v>
      </c>
      <c r="F592" s="83">
        <f>SUM(B592:E592)</f>
        <v>83771955</v>
      </c>
    </row>
    <row r="593" spans="1:6" ht="14.25" customHeight="1" x14ac:dyDescent="0.25">
      <c r="A593" s="71" t="s">
        <v>141</v>
      </c>
      <c r="B593" s="72">
        <v>-17438419</v>
      </c>
      <c r="C593" s="72">
        <v>-1216191</v>
      </c>
      <c r="D593" s="72">
        <v>-2810423</v>
      </c>
      <c r="E593" s="72">
        <v>-590153</v>
      </c>
      <c r="F593" s="72">
        <f>SUM(B593:E593)</f>
        <v>-22055186</v>
      </c>
    </row>
    <row r="594" spans="1:6" ht="14.25" customHeight="1" thickBot="1" x14ac:dyDescent="0.3">
      <c r="A594" s="77" t="s">
        <v>142</v>
      </c>
      <c r="B594" s="78">
        <f>SUM(B592:B593)</f>
        <v>17807821</v>
      </c>
      <c r="C594" s="78">
        <f>SUM(C592:C593)</f>
        <v>307520</v>
      </c>
      <c r="D594" s="78">
        <f>SUM(D592:D593)</f>
        <v>43569592</v>
      </c>
      <c r="E594" s="78">
        <f>SUM(E592:E593)</f>
        <v>31836</v>
      </c>
      <c r="F594" s="78">
        <f>SUM(F592:F593)</f>
        <v>61716769</v>
      </c>
    </row>
    <row r="595" spans="1:6" ht="14.25" customHeight="1" thickTop="1" x14ac:dyDescent="0.25">
      <c r="A595" s="79"/>
      <c r="B595" s="80"/>
      <c r="C595" s="80"/>
      <c r="D595" s="80"/>
      <c r="E595" s="80"/>
      <c r="F595" s="81"/>
    </row>
    <row r="596" spans="1:6" ht="14.25" customHeight="1" thickBot="1" x14ac:dyDescent="0.3">
      <c r="A596" s="77" t="s">
        <v>143</v>
      </c>
      <c r="B596" s="78">
        <v>7977312</v>
      </c>
      <c r="C596" s="78">
        <v>3829828</v>
      </c>
      <c r="D596" s="78">
        <v>256868</v>
      </c>
      <c r="E596" s="78">
        <v>1722836</v>
      </c>
      <c r="F596" s="78">
        <f>SUM(B596:E596)</f>
        <v>13786844</v>
      </c>
    </row>
    <row r="597" spans="1:6" ht="14.25" customHeight="1" thickTop="1" x14ac:dyDescent="0.25">
      <c r="A597" s="86"/>
      <c r="B597" s="87"/>
      <c r="C597" s="87"/>
      <c r="D597" s="87"/>
      <c r="E597" s="87"/>
      <c r="F597" s="87"/>
    </row>
    <row r="598" spans="1:6" ht="14.25" customHeight="1" x14ac:dyDescent="0.25">
      <c r="A598" s="90" t="s">
        <v>178</v>
      </c>
      <c r="B598" s="90"/>
      <c r="C598" s="90"/>
      <c r="D598" s="90"/>
      <c r="E598" s="90"/>
      <c r="F598" s="90"/>
    </row>
    <row r="599" spans="1:6" ht="14.25" customHeight="1" x14ac:dyDescent="0.25"/>
    <row r="600" spans="1:6" ht="14.25" customHeight="1" x14ac:dyDescent="0.25">
      <c r="A600" s="68" t="s">
        <v>130</v>
      </c>
      <c r="B600" s="68" t="s">
        <v>90</v>
      </c>
      <c r="C600" s="68" t="s">
        <v>131</v>
      </c>
      <c r="D600" s="68" t="s">
        <v>132</v>
      </c>
      <c r="E600" s="68" t="s">
        <v>133</v>
      </c>
      <c r="F600" s="68" t="s">
        <v>69</v>
      </c>
    </row>
    <row r="601" spans="1:6" ht="14.25" customHeight="1" x14ac:dyDescent="0.25">
      <c r="A601" s="69" t="s">
        <v>134</v>
      </c>
      <c r="B601" s="70">
        <v>148073285</v>
      </c>
      <c r="C601" s="70">
        <v>87849096</v>
      </c>
      <c r="D601" s="70">
        <v>21949469</v>
      </c>
      <c r="E601" s="70">
        <v>8054448</v>
      </c>
      <c r="F601" s="70">
        <f>SUM(B601:E601)</f>
        <v>265926298</v>
      </c>
    </row>
    <row r="602" spans="1:6" ht="14.25" customHeight="1" x14ac:dyDescent="0.25">
      <c r="A602" s="71" t="s">
        <v>135</v>
      </c>
      <c r="B602" s="72">
        <v>2911855</v>
      </c>
      <c r="C602" s="72">
        <v>8635498</v>
      </c>
      <c r="D602" s="72">
        <v>840579</v>
      </c>
      <c r="E602" s="72">
        <v>15097221</v>
      </c>
      <c r="F602" s="72">
        <f>SUM(B602:E602)</f>
        <v>27485153</v>
      </c>
    </row>
    <row r="603" spans="1:6" ht="14.25" customHeight="1" x14ac:dyDescent="0.25">
      <c r="A603" s="73" t="s">
        <v>136</v>
      </c>
      <c r="B603" s="74">
        <f>SUM(B601:B602)</f>
        <v>150985140</v>
      </c>
      <c r="C603" s="74">
        <f>SUM(C601:C602)</f>
        <v>96484594</v>
      </c>
      <c r="D603" s="74">
        <f>SUM(D601:D602)</f>
        <v>22790048</v>
      </c>
      <c r="E603" s="74">
        <f>SUM(E601:E602)</f>
        <v>23151669</v>
      </c>
      <c r="F603" s="74">
        <f>SUM(F601:F602)</f>
        <v>293411451</v>
      </c>
    </row>
    <row r="604" spans="1:6" ht="14.25" customHeight="1" x14ac:dyDescent="0.25">
      <c r="A604" s="75" t="s">
        <v>137</v>
      </c>
      <c r="B604" s="76">
        <v>-48373051</v>
      </c>
      <c r="C604" s="76">
        <v>-18820739</v>
      </c>
      <c r="D604" s="76">
        <v>-573703</v>
      </c>
      <c r="E604" s="76">
        <v>-15645708</v>
      </c>
      <c r="F604" s="76">
        <f>SUM(B604:E604)</f>
        <v>-83413201</v>
      </c>
    </row>
    <row r="605" spans="1:6" ht="14.25" customHeight="1" x14ac:dyDescent="0.25">
      <c r="A605" s="75" t="s">
        <v>138</v>
      </c>
      <c r="B605" s="76">
        <v>0</v>
      </c>
      <c r="C605" s="76">
        <v>0</v>
      </c>
      <c r="D605" s="76">
        <v>0</v>
      </c>
      <c r="E605" s="76">
        <v>0</v>
      </c>
      <c r="F605" s="76">
        <f>SUM(B605:E605)</f>
        <v>0</v>
      </c>
    </row>
    <row r="606" spans="1:6" ht="14.25" customHeight="1" thickBot="1" x14ac:dyDescent="0.3">
      <c r="A606" s="77" t="s">
        <v>139</v>
      </c>
      <c r="B606" s="78">
        <f>SUM(B603:B605)</f>
        <v>102612089</v>
      </c>
      <c r="C606" s="78">
        <f>SUM(C603:C605)</f>
        <v>77663855</v>
      </c>
      <c r="D606" s="78">
        <f>SUM(D603:D605)</f>
        <v>22216345</v>
      </c>
      <c r="E606" s="78">
        <f>SUM(E603:E605)</f>
        <v>7505961</v>
      </c>
      <c r="F606" s="78">
        <f>SUM(F603:F605)</f>
        <v>209998250</v>
      </c>
    </row>
    <row r="607" spans="1:6" ht="14.25" customHeight="1" thickTop="1" x14ac:dyDescent="0.25">
      <c r="A607" s="79"/>
      <c r="B607" s="80"/>
      <c r="C607" s="80"/>
      <c r="D607" s="80"/>
      <c r="E607" s="80"/>
      <c r="F607" s="81"/>
    </row>
    <row r="608" spans="1:6" ht="14.25" customHeight="1" x14ac:dyDescent="0.25">
      <c r="A608" s="82" t="s">
        <v>140</v>
      </c>
      <c r="B608" s="83">
        <v>5360086</v>
      </c>
      <c r="C608" s="83">
        <v>4391763</v>
      </c>
      <c r="D608" s="83">
        <v>5922047</v>
      </c>
      <c r="E608" s="83">
        <v>393210</v>
      </c>
      <c r="F608" s="83">
        <f>SUM(B608:E608)</f>
        <v>16067106</v>
      </c>
    </row>
    <row r="609" spans="1:6" ht="14.25" customHeight="1" x14ac:dyDescent="0.25">
      <c r="A609" s="71" t="s">
        <v>141</v>
      </c>
      <c r="B609" s="72">
        <v>34655491</v>
      </c>
      <c r="C609" s="72">
        <v>25429814</v>
      </c>
      <c r="D609" s="72">
        <v>412560</v>
      </c>
      <c r="E609" s="72">
        <v>43135</v>
      </c>
      <c r="F609" s="72">
        <f>SUM(B609:E609)</f>
        <v>60541000</v>
      </c>
    </row>
    <row r="610" spans="1:6" ht="14.25" customHeight="1" thickBot="1" x14ac:dyDescent="0.3">
      <c r="A610" s="77" t="s">
        <v>142</v>
      </c>
      <c r="B610" s="78">
        <f>SUM(B608:B609)</f>
        <v>40015577</v>
      </c>
      <c r="C610" s="78">
        <f>SUM(C608:C609)</f>
        <v>29821577</v>
      </c>
      <c r="D610" s="78">
        <f>SUM(D608:D609)</f>
        <v>6334607</v>
      </c>
      <c r="E610" s="78">
        <f>SUM(E608:E609)</f>
        <v>436345</v>
      </c>
      <c r="F610" s="78">
        <f>SUM(F608:F609)</f>
        <v>76608106</v>
      </c>
    </row>
    <row r="611" spans="1:6" ht="14.25" customHeight="1" thickTop="1" x14ac:dyDescent="0.25">
      <c r="A611" s="79"/>
      <c r="B611" s="80"/>
      <c r="C611" s="80"/>
      <c r="D611" s="80"/>
      <c r="E611" s="80"/>
      <c r="F611" s="81"/>
    </row>
    <row r="612" spans="1:6" ht="14.25" customHeight="1" thickBot="1" x14ac:dyDescent="0.3">
      <c r="A612" s="77" t="s">
        <v>143</v>
      </c>
      <c r="B612" s="78">
        <v>11736122</v>
      </c>
      <c r="C612" s="78">
        <v>4358064</v>
      </c>
      <c r="D612" s="78">
        <v>165497</v>
      </c>
      <c r="E612" s="78">
        <v>1749582</v>
      </c>
      <c r="F612" s="78">
        <f>SUM(B612:E612)</f>
        <v>18009265</v>
      </c>
    </row>
    <row r="613" spans="1:6" ht="12" customHeight="1" thickTop="1" x14ac:dyDescent="0.25">
      <c r="A613" s="62" t="s">
        <v>127</v>
      </c>
      <c r="B613" s="62"/>
      <c r="C613" s="62"/>
      <c r="D613" s="62"/>
      <c r="E613" s="62"/>
      <c r="F613" s="62"/>
    </row>
    <row r="614" spans="1:6" ht="12" customHeight="1" x14ac:dyDescent="0.25">
      <c r="A614" s="64" t="s">
        <v>128</v>
      </c>
      <c r="B614" s="64"/>
      <c r="C614" s="64"/>
      <c r="D614" s="64"/>
      <c r="E614" s="64"/>
      <c r="F614" s="64"/>
    </row>
    <row r="615" spans="1:6" ht="12" customHeight="1" x14ac:dyDescent="0.25">
      <c r="A615" s="65"/>
      <c r="B615" s="65"/>
      <c r="C615" s="65"/>
      <c r="D615" s="65"/>
      <c r="E615" s="65"/>
      <c r="F615" s="65"/>
    </row>
    <row r="616" spans="1:6" ht="12" customHeight="1" x14ac:dyDescent="0.25">
      <c r="A616" s="62"/>
      <c r="B616" s="62"/>
      <c r="C616" s="62"/>
      <c r="D616" s="62"/>
      <c r="E616" s="62"/>
      <c r="F616" s="62"/>
    </row>
    <row r="617" spans="1:6" ht="12" customHeight="1" x14ac:dyDescent="0.25">
      <c r="A617" s="90" t="s">
        <v>179</v>
      </c>
      <c r="B617" s="90"/>
      <c r="C617" s="90"/>
      <c r="D617" s="90"/>
      <c r="E617" s="90"/>
      <c r="F617" s="90"/>
    </row>
    <row r="618" spans="1:6" ht="12" customHeight="1" x14ac:dyDescent="0.25">
      <c r="A618" s="89"/>
      <c r="B618" s="89"/>
      <c r="C618" s="89"/>
      <c r="D618" s="89"/>
      <c r="E618" s="89"/>
      <c r="F618" s="89"/>
    </row>
    <row r="619" spans="1:6" ht="14.25" customHeight="1" x14ac:dyDescent="0.25">
      <c r="A619" s="68" t="s">
        <v>130</v>
      </c>
      <c r="B619" s="68" t="s">
        <v>90</v>
      </c>
      <c r="C619" s="68" t="s">
        <v>131</v>
      </c>
      <c r="D619" s="68" t="s">
        <v>132</v>
      </c>
      <c r="E619" s="68" t="s">
        <v>133</v>
      </c>
      <c r="F619" s="68" t="s">
        <v>69</v>
      </c>
    </row>
    <row r="620" spans="1:6" ht="14.25" customHeight="1" x14ac:dyDescent="0.25">
      <c r="A620" s="69" t="s">
        <v>134</v>
      </c>
      <c r="B620" s="70">
        <v>79447109</v>
      </c>
      <c r="C620" s="70">
        <v>97863504</v>
      </c>
      <c r="D620" s="70">
        <v>24319336</v>
      </c>
      <c r="E620" s="70">
        <v>6601947</v>
      </c>
      <c r="F620" s="70">
        <f>SUM(B620:E620)</f>
        <v>208231896</v>
      </c>
    </row>
    <row r="621" spans="1:6" ht="14.25" customHeight="1" x14ac:dyDescent="0.25">
      <c r="A621" s="71" t="s">
        <v>135</v>
      </c>
      <c r="B621" s="72">
        <v>2914996</v>
      </c>
      <c r="C621" s="72">
        <v>8686595</v>
      </c>
      <c r="D621" s="72">
        <v>840579</v>
      </c>
      <c r="E621" s="72">
        <v>15097221</v>
      </c>
      <c r="F621" s="72">
        <f>SUM(B621:E621)</f>
        <v>27539391</v>
      </c>
    </row>
    <row r="622" spans="1:6" ht="14.25" customHeight="1" x14ac:dyDescent="0.25">
      <c r="A622" s="73" t="s">
        <v>136</v>
      </c>
      <c r="B622" s="74">
        <f>SUM(B620:B621)</f>
        <v>82362105</v>
      </c>
      <c r="C622" s="74">
        <f>SUM(C620:C621)</f>
        <v>106550099</v>
      </c>
      <c r="D622" s="74">
        <f>SUM(D620:D621)</f>
        <v>25159915</v>
      </c>
      <c r="E622" s="74">
        <f>SUM(E620:E621)</f>
        <v>21699168</v>
      </c>
      <c r="F622" s="74">
        <f>SUM(F620:F621)</f>
        <v>235771287</v>
      </c>
    </row>
    <row r="623" spans="1:6" ht="14.25" customHeight="1" x14ac:dyDescent="0.25">
      <c r="A623" s="75" t="s">
        <v>137</v>
      </c>
      <c r="B623" s="76">
        <v>-46604406</v>
      </c>
      <c r="C623" s="76">
        <v>-26527937</v>
      </c>
      <c r="D623" s="76">
        <v>-2850747</v>
      </c>
      <c r="E623" s="76">
        <v>-16763808</v>
      </c>
      <c r="F623" s="76">
        <f>SUM(B623:E623)</f>
        <v>-92746898</v>
      </c>
    </row>
    <row r="624" spans="1:6" ht="14.25" customHeight="1" x14ac:dyDescent="0.25">
      <c r="A624" s="75" t="s">
        <v>138</v>
      </c>
      <c r="B624" s="76">
        <v>0</v>
      </c>
      <c r="C624" s="76">
        <v>0</v>
      </c>
      <c r="D624" s="76">
        <v>0</v>
      </c>
      <c r="E624" s="76">
        <v>280303</v>
      </c>
      <c r="F624" s="76">
        <f>SUM(B624:E624)</f>
        <v>280303</v>
      </c>
    </row>
    <row r="625" spans="1:6" ht="14.25" customHeight="1" thickBot="1" x14ac:dyDescent="0.3">
      <c r="A625" s="77" t="s">
        <v>139</v>
      </c>
      <c r="B625" s="78">
        <f>SUM(B622:B624)</f>
        <v>35757699</v>
      </c>
      <c r="C625" s="78">
        <f>SUM(C622:C624)</f>
        <v>80022162</v>
      </c>
      <c r="D625" s="78">
        <f>SUM(D622:D624)</f>
        <v>22309168</v>
      </c>
      <c r="E625" s="78">
        <f>SUM(E622:E624)</f>
        <v>5215663</v>
      </c>
      <c r="F625" s="78">
        <f>SUM(F622:F624)</f>
        <v>143304692</v>
      </c>
    </row>
    <row r="626" spans="1:6" ht="14.25" customHeight="1" thickTop="1" x14ac:dyDescent="0.25">
      <c r="A626" s="79"/>
      <c r="B626" s="80"/>
      <c r="C626" s="80"/>
      <c r="D626" s="80"/>
      <c r="E626" s="80"/>
      <c r="F626" s="81"/>
    </row>
    <row r="627" spans="1:6" ht="14.25" customHeight="1" x14ac:dyDescent="0.25">
      <c r="A627" s="82" t="s">
        <v>140</v>
      </c>
      <c r="B627" s="83">
        <v>11973072</v>
      </c>
      <c r="C627" s="83">
        <v>967623</v>
      </c>
      <c r="D627" s="83">
        <v>2494039</v>
      </c>
      <c r="E627" s="83">
        <v>881</v>
      </c>
      <c r="F627" s="83">
        <f>SUM(B627:E627)</f>
        <v>15435615</v>
      </c>
    </row>
    <row r="628" spans="1:6" ht="14.25" customHeight="1" x14ac:dyDescent="0.25">
      <c r="A628" s="71" t="s">
        <v>141</v>
      </c>
      <c r="B628" s="72">
        <v>-12439112</v>
      </c>
      <c r="C628" s="72">
        <v>9558665</v>
      </c>
      <c r="D628" s="72">
        <v>2306404</v>
      </c>
      <c r="E628" s="72">
        <v>2248786</v>
      </c>
      <c r="F628" s="72">
        <f>SUM(B628:E628)</f>
        <v>1674743</v>
      </c>
    </row>
    <row r="629" spans="1:6" ht="14.25" customHeight="1" thickBot="1" x14ac:dyDescent="0.3">
      <c r="A629" s="77" t="s">
        <v>142</v>
      </c>
      <c r="B629" s="78">
        <f>SUM(B627:B628)</f>
        <v>-466040</v>
      </c>
      <c r="C629" s="78">
        <f>SUM(C627:C628)</f>
        <v>10526288</v>
      </c>
      <c r="D629" s="78">
        <f>SUM(D627:D628)</f>
        <v>4800443</v>
      </c>
      <c r="E629" s="78">
        <f>SUM(E627:E628)</f>
        <v>2249667</v>
      </c>
      <c r="F629" s="78">
        <f>SUM(F627:F628)</f>
        <v>17110358</v>
      </c>
    </row>
    <row r="630" spans="1:6" ht="14.25" customHeight="1" thickTop="1" x14ac:dyDescent="0.25">
      <c r="A630" s="79"/>
      <c r="B630" s="80"/>
      <c r="C630" s="80"/>
      <c r="D630" s="80"/>
      <c r="E630" s="80"/>
      <c r="F630" s="81"/>
    </row>
    <row r="631" spans="1:6" ht="14.25" customHeight="1" thickBot="1" x14ac:dyDescent="0.3">
      <c r="A631" s="77" t="s">
        <v>143</v>
      </c>
      <c r="B631" s="78">
        <v>13705708</v>
      </c>
      <c r="C631" s="78">
        <v>7612059</v>
      </c>
      <c r="D631" s="78">
        <v>721109</v>
      </c>
      <c r="E631" s="78">
        <v>1901454</v>
      </c>
      <c r="F631" s="78">
        <f>SUM(B631:E631)</f>
        <v>23940330</v>
      </c>
    </row>
    <row r="632" spans="1:6" ht="14.25" customHeight="1" thickTop="1" x14ac:dyDescent="0.25"/>
    <row r="633" spans="1:6" ht="14.25" customHeight="1" x14ac:dyDescent="0.25">
      <c r="A633" s="90" t="s">
        <v>180</v>
      </c>
      <c r="B633" s="90"/>
      <c r="C633" s="90"/>
      <c r="D633" s="90"/>
      <c r="E633" s="90"/>
      <c r="F633" s="90"/>
    </row>
    <row r="634" spans="1:6" ht="14.25" customHeight="1" x14ac:dyDescent="0.25">
      <c r="A634" s="85"/>
      <c r="B634" s="85"/>
      <c r="C634" s="85"/>
      <c r="D634" s="85"/>
      <c r="E634" s="85"/>
      <c r="F634" s="85"/>
    </row>
    <row r="635" spans="1:6" ht="14.25" customHeight="1" x14ac:dyDescent="0.25">
      <c r="A635" s="68" t="s">
        <v>130</v>
      </c>
      <c r="B635" s="68" t="s">
        <v>90</v>
      </c>
      <c r="C635" s="68" t="s">
        <v>131</v>
      </c>
      <c r="D635" s="68" t="s">
        <v>132</v>
      </c>
      <c r="E635" s="68" t="s">
        <v>133</v>
      </c>
      <c r="F635" s="68" t="s">
        <v>69</v>
      </c>
    </row>
    <row r="636" spans="1:6" ht="14.25" customHeight="1" x14ac:dyDescent="0.25">
      <c r="A636" s="69" t="s">
        <v>134</v>
      </c>
      <c r="B636" s="70">
        <v>57683589</v>
      </c>
      <c r="C636" s="70">
        <v>43185912</v>
      </c>
      <c r="D636" s="70">
        <v>10090442</v>
      </c>
      <c r="E636" s="70">
        <v>13497038</v>
      </c>
      <c r="F636" s="70">
        <f>SUM(B636:E636)</f>
        <v>124456981</v>
      </c>
    </row>
    <row r="637" spans="1:6" ht="14.25" customHeight="1" x14ac:dyDescent="0.25">
      <c r="A637" s="71" t="s">
        <v>135</v>
      </c>
      <c r="B637" s="72">
        <v>2914996</v>
      </c>
      <c r="C637" s="72">
        <v>8686595</v>
      </c>
      <c r="D637" s="72">
        <v>840579</v>
      </c>
      <c r="E637" s="72">
        <v>15097221</v>
      </c>
      <c r="F637" s="72">
        <f>SUM(B637:E637)</f>
        <v>27539391</v>
      </c>
    </row>
    <row r="638" spans="1:6" ht="14.25" customHeight="1" x14ac:dyDescent="0.25">
      <c r="A638" s="73" t="s">
        <v>136</v>
      </c>
      <c r="B638" s="74">
        <f>SUM(B636:B637)</f>
        <v>60598585</v>
      </c>
      <c r="C638" s="74">
        <f>SUM(C636:C637)</f>
        <v>51872507</v>
      </c>
      <c r="D638" s="74">
        <f>SUM(D636:D637)</f>
        <v>10931021</v>
      </c>
      <c r="E638" s="74">
        <f>SUM(E636:E637)</f>
        <v>28594259</v>
      </c>
      <c r="F638" s="74">
        <f>SUM(F636:F637)</f>
        <v>151996372</v>
      </c>
    </row>
    <row r="639" spans="1:6" ht="14.25" customHeight="1" x14ac:dyDescent="0.25">
      <c r="A639" s="75" t="s">
        <v>137</v>
      </c>
      <c r="B639" s="76">
        <v>-25541805</v>
      </c>
      <c r="C639" s="76">
        <v>-10401490</v>
      </c>
      <c r="D639" s="76">
        <v>-833301</v>
      </c>
      <c r="E639" s="76">
        <v>-15262746</v>
      </c>
      <c r="F639" s="76">
        <f>SUM(B639:E639)</f>
        <v>-52039342</v>
      </c>
    </row>
    <row r="640" spans="1:6" ht="14.25" customHeight="1" x14ac:dyDescent="0.25">
      <c r="A640" s="75" t="s">
        <v>138</v>
      </c>
      <c r="B640" s="76">
        <v>0</v>
      </c>
      <c r="C640" s="76">
        <v>0</v>
      </c>
      <c r="D640" s="76">
        <v>0</v>
      </c>
      <c r="E640" s="76">
        <v>0</v>
      </c>
      <c r="F640" s="76">
        <f>SUM(B640:E640)</f>
        <v>0</v>
      </c>
    </row>
    <row r="641" spans="1:6" ht="14.25" customHeight="1" thickBot="1" x14ac:dyDescent="0.3">
      <c r="A641" s="77" t="s">
        <v>139</v>
      </c>
      <c r="B641" s="78">
        <f>SUM(B638:B640)</f>
        <v>35056780</v>
      </c>
      <c r="C641" s="78">
        <f>SUM(C638:C640)</f>
        <v>41471017</v>
      </c>
      <c r="D641" s="78">
        <f>SUM(D638:D640)</f>
        <v>10097720</v>
      </c>
      <c r="E641" s="78">
        <f>SUM(E638:E640)</f>
        <v>13331513</v>
      </c>
      <c r="F641" s="78">
        <f>SUM(F638:F640)</f>
        <v>99957030</v>
      </c>
    </row>
    <row r="642" spans="1:6" ht="14.25" customHeight="1" thickTop="1" x14ac:dyDescent="0.25">
      <c r="A642" s="79"/>
      <c r="B642" s="80"/>
      <c r="C642" s="80"/>
      <c r="D642" s="80"/>
      <c r="E642" s="80"/>
      <c r="F642" s="81"/>
    </row>
    <row r="643" spans="1:6" ht="14.25" customHeight="1" x14ac:dyDescent="0.25">
      <c r="A643" s="82" t="s">
        <v>140</v>
      </c>
      <c r="B643" s="83">
        <v>14375890</v>
      </c>
      <c r="C643" s="83">
        <v>7981889</v>
      </c>
      <c r="D643" s="83">
        <v>6776603</v>
      </c>
      <c r="E643" s="83">
        <v>881</v>
      </c>
      <c r="F643" s="83">
        <f>SUM(B643:E643)</f>
        <v>29135263</v>
      </c>
    </row>
    <row r="644" spans="1:6" ht="14.25" customHeight="1" x14ac:dyDescent="0.25">
      <c r="A644" s="71" t="s">
        <v>141</v>
      </c>
      <c r="B644" s="72">
        <v>-11252951</v>
      </c>
      <c r="C644" s="72">
        <v>-162128</v>
      </c>
      <c r="D644" s="72">
        <v>0</v>
      </c>
      <c r="E644" s="72">
        <v>0</v>
      </c>
      <c r="F644" s="72">
        <f>SUM(B644:E644)</f>
        <v>-11415079</v>
      </c>
    </row>
    <row r="645" spans="1:6" ht="14.25" customHeight="1" thickBot="1" x14ac:dyDescent="0.3">
      <c r="A645" s="77" t="s">
        <v>142</v>
      </c>
      <c r="B645" s="78">
        <f>SUM(B643:B644)</f>
        <v>3122939</v>
      </c>
      <c r="C645" s="78">
        <f>SUM(C643:C644)</f>
        <v>7819761</v>
      </c>
      <c r="D645" s="78">
        <f>SUM(D643:D644)</f>
        <v>6776603</v>
      </c>
      <c r="E645" s="78">
        <f>SUM(E643:E644)</f>
        <v>881</v>
      </c>
      <c r="F645" s="78">
        <f>SUM(F643:F644)</f>
        <v>17720184</v>
      </c>
    </row>
    <row r="646" spans="1:6" ht="14.25" customHeight="1" thickTop="1" x14ac:dyDescent="0.25">
      <c r="A646" s="79"/>
      <c r="B646" s="80"/>
      <c r="C646" s="80"/>
      <c r="D646" s="80"/>
      <c r="E646" s="80"/>
      <c r="F646" s="81"/>
    </row>
    <row r="647" spans="1:6" ht="14.25" customHeight="1" thickBot="1" x14ac:dyDescent="0.3">
      <c r="A647" s="77" t="s">
        <v>143</v>
      </c>
      <c r="B647" s="78">
        <v>7069140</v>
      </c>
      <c r="C647" s="78">
        <v>2412189</v>
      </c>
      <c r="D647" s="78">
        <v>106879</v>
      </c>
      <c r="E647" s="78">
        <v>1445759</v>
      </c>
      <c r="F647" s="78">
        <f>SUM(B647:E647)</f>
        <v>11033967</v>
      </c>
    </row>
    <row r="648" spans="1:6" ht="14.25" customHeight="1" thickTop="1" x14ac:dyDescent="0.25">
      <c r="A648" s="86"/>
      <c r="B648" s="87"/>
      <c r="C648" s="87"/>
      <c r="D648" s="87"/>
      <c r="E648" s="87"/>
      <c r="F648" s="87"/>
    </row>
    <row r="649" spans="1:6" ht="14.25" customHeight="1" x14ac:dyDescent="0.25">
      <c r="A649" s="90" t="s">
        <v>181</v>
      </c>
      <c r="B649" s="90"/>
      <c r="C649" s="90"/>
      <c r="D649" s="90"/>
      <c r="E649" s="90"/>
      <c r="F649" s="90"/>
    </row>
    <row r="650" spans="1:6" ht="14.25" customHeight="1" x14ac:dyDescent="0.25"/>
    <row r="651" spans="1:6" ht="14.25" customHeight="1" x14ac:dyDescent="0.25">
      <c r="A651" s="68" t="s">
        <v>130</v>
      </c>
      <c r="B651" s="68" t="s">
        <v>90</v>
      </c>
      <c r="C651" s="68" t="s">
        <v>131</v>
      </c>
      <c r="D651" s="68" t="s">
        <v>132</v>
      </c>
      <c r="E651" s="68" t="s">
        <v>133</v>
      </c>
      <c r="F651" s="68" t="s">
        <v>69</v>
      </c>
    </row>
    <row r="652" spans="1:6" ht="14.25" customHeight="1" x14ac:dyDescent="0.25">
      <c r="A652" s="69" t="s">
        <v>134</v>
      </c>
      <c r="B652" s="70">
        <v>40549799</v>
      </c>
      <c r="C652" s="70">
        <v>66735463</v>
      </c>
      <c r="D652" s="70">
        <v>17015832</v>
      </c>
      <c r="E652" s="70">
        <v>3784639</v>
      </c>
      <c r="F652" s="70">
        <f>SUM(B652:E652)</f>
        <v>128085733</v>
      </c>
    </row>
    <row r="653" spans="1:6" ht="14.25" customHeight="1" x14ac:dyDescent="0.25">
      <c r="A653" s="71" t="s">
        <v>135</v>
      </c>
      <c r="B653" s="72">
        <v>2911854</v>
      </c>
      <c r="C653" s="72">
        <v>8635498</v>
      </c>
      <c r="D653" s="72">
        <v>840579</v>
      </c>
      <c r="E653" s="72">
        <v>15097221</v>
      </c>
      <c r="F653" s="72">
        <f>SUM(B653:E653)</f>
        <v>27485152</v>
      </c>
    </row>
    <row r="654" spans="1:6" ht="14.25" customHeight="1" x14ac:dyDescent="0.25">
      <c r="A654" s="73" t="s">
        <v>136</v>
      </c>
      <c r="B654" s="74">
        <f>SUM(B652:B653)</f>
        <v>43461653</v>
      </c>
      <c r="C654" s="74">
        <f>SUM(C652:C653)</f>
        <v>75370961</v>
      </c>
      <c r="D654" s="74">
        <f>SUM(D652:D653)</f>
        <v>17856411</v>
      </c>
      <c r="E654" s="74">
        <f>SUM(E652:E653)</f>
        <v>18881860</v>
      </c>
      <c r="F654" s="74">
        <f>SUM(F652:F653)</f>
        <v>155570885</v>
      </c>
    </row>
    <row r="655" spans="1:6" ht="14.25" customHeight="1" x14ac:dyDescent="0.25">
      <c r="A655" s="75" t="s">
        <v>137</v>
      </c>
      <c r="B655" s="76">
        <v>-22887760</v>
      </c>
      <c r="C655" s="76">
        <v>-17681527</v>
      </c>
      <c r="D655" s="76">
        <v>-1237924</v>
      </c>
      <c r="E655" s="76">
        <v>-18089093</v>
      </c>
      <c r="F655" s="76">
        <f>SUM(B655:E655)</f>
        <v>-59896304</v>
      </c>
    </row>
    <row r="656" spans="1:6" ht="14.25" customHeight="1" x14ac:dyDescent="0.25">
      <c r="A656" s="75" t="s">
        <v>138</v>
      </c>
      <c r="B656" s="76">
        <v>0</v>
      </c>
      <c r="C656" s="76">
        <v>0</v>
      </c>
      <c r="D656" s="76">
        <v>0</v>
      </c>
      <c r="E656" s="76">
        <v>56000</v>
      </c>
      <c r="F656" s="76">
        <f>SUM(B656:E656)</f>
        <v>56000</v>
      </c>
    </row>
    <row r="657" spans="1:6" ht="14.25" customHeight="1" thickBot="1" x14ac:dyDescent="0.3">
      <c r="A657" s="77" t="s">
        <v>139</v>
      </c>
      <c r="B657" s="78">
        <f>SUM(B654:B656)</f>
        <v>20573893</v>
      </c>
      <c r="C657" s="78">
        <f>SUM(C654:C656)</f>
        <v>57689434</v>
      </c>
      <c r="D657" s="78">
        <f>SUM(D654:D656)</f>
        <v>16618487</v>
      </c>
      <c r="E657" s="78">
        <f>SUM(E654:E656)</f>
        <v>848767</v>
      </c>
      <c r="F657" s="78">
        <f>SUM(F654:F656)</f>
        <v>95730581</v>
      </c>
    </row>
    <row r="658" spans="1:6" ht="14.25" customHeight="1" thickTop="1" x14ac:dyDescent="0.25">
      <c r="A658" s="79"/>
      <c r="B658" s="80"/>
      <c r="C658" s="80"/>
      <c r="D658" s="80"/>
      <c r="E658" s="80"/>
      <c r="F658" s="81"/>
    </row>
    <row r="659" spans="1:6" ht="14.25" customHeight="1" x14ac:dyDescent="0.25">
      <c r="A659" s="82" t="s">
        <v>140</v>
      </c>
      <c r="B659" s="83">
        <v>3269897</v>
      </c>
      <c r="C659" s="83">
        <v>2967761</v>
      </c>
      <c r="D659" s="83">
        <v>4862542</v>
      </c>
      <c r="E659" s="83">
        <v>3604</v>
      </c>
      <c r="F659" s="83">
        <f>SUM(B659:E659)</f>
        <v>11103804</v>
      </c>
    </row>
    <row r="660" spans="1:6" ht="14.25" customHeight="1" x14ac:dyDescent="0.25">
      <c r="A660" s="71" t="s">
        <v>141</v>
      </c>
      <c r="B660" s="72">
        <v>6471745</v>
      </c>
      <c r="C660" s="72">
        <v>-2482939</v>
      </c>
      <c r="D660" s="72">
        <v>-1573198</v>
      </c>
      <c r="E660" s="72">
        <v>3200693</v>
      </c>
      <c r="F660" s="72">
        <f>SUM(B660:E660)</f>
        <v>5616301</v>
      </c>
    </row>
    <row r="661" spans="1:6" ht="14.25" customHeight="1" thickBot="1" x14ac:dyDescent="0.3">
      <c r="A661" s="77" t="s">
        <v>142</v>
      </c>
      <c r="B661" s="78">
        <f>SUM(B659:B660)</f>
        <v>9741642</v>
      </c>
      <c r="C661" s="78">
        <f>SUM(C659:C660)</f>
        <v>484822</v>
      </c>
      <c r="D661" s="78">
        <f>SUM(D659:D660)</f>
        <v>3289344</v>
      </c>
      <c r="E661" s="78">
        <f>SUM(E659:E660)</f>
        <v>3204297</v>
      </c>
      <c r="F661" s="78">
        <f>SUM(F659:F660)</f>
        <v>16720105</v>
      </c>
    </row>
    <row r="662" spans="1:6" ht="14.25" customHeight="1" thickTop="1" x14ac:dyDescent="0.25">
      <c r="A662" s="79"/>
      <c r="B662" s="80"/>
      <c r="C662" s="80"/>
      <c r="D662" s="80"/>
      <c r="E662" s="80"/>
      <c r="F662" s="81"/>
    </row>
    <row r="663" spans="1:6" ht="14.25" customHeight="1" thickBot="1" x14ac:dyDescent="0.3">
      <c r="A663" s="77" t="s">
        <v>143</v>
      </c>
      <c r="B663" s="78">
        <v>7078909</v>
      </c>
      <c r="C663" s="78">
        <v>3052970</v>
      </c>
      <c r="D663" s="78">
        <v>204786</v>
      </c>
      <c r="E663" s="78">
        <v>2474507</v>
      </c>
      <c r="F663" s="78">
        <f>SUM(B663:E663)</f>
        <v>12811172</v>
      </c>
    </row>
    <row r="664" spans="1:6" ht="12" customHeight="1" thickTop="1" x14ac:dyDescent="0.25">
      <c r="A664" s="62" t="s">
        <v>127</v>
      </c>
      <c r="B664" s="62"/>
      <c r="C664" s="62"/>
      <c r="D664" s="62"/>
      <c r="E664" s="62"/>
      <c r="F664" s="62"/>
    </row>
    <row r="665" spans="1:6" ht="12" customHeight="1" x14ac:dyDescent="0.25">
      <c r="A665" s="64" t="s">
        <v>128</v>
      </c>
      <c r="B665" s="64"/>
      <c r="C665" s="64"/>
      <c r="D665" s="64"/>
      <c r="E665" s="64"/>
      <c r="F665" s="64"/>
    </row>
    <row r="666" spans="1:6" ht="12" customHeight="1" x14ac:dyDescent="0.25">
      <c r="A666" s="65"/>
      <c r="B666" s="65"/>
      <c r="C666" s="65"/>
      <c r="D666" s="65"/>
      <c r="E666" s="65"/>
      <c r="F666" s="65"/>
    </row>
    <row r="667" spans="1:6" ht="12" customHeight="1" x14ac:dyDescent="0.25">
      <c r="A667" s="62"/>
      <c r="B667" s="62"/>
      <c r="C667" s="62"/>
      <c r="D667" s="62"/>
      <c r="E667" s="62"/>
      <c r="F667" s="62"/>
    </row>
    <row r="668" spans="1:6" ht="12" customHeight="1" x14ac:dyDescent="0.25">
      <c r="A668" s="90" t="s">
        <v>182</v>
      </c>
      <c r="B668" s="90"/>
      <c r="C668" s="90"/>
      <c r="D668" s="90"/>
      <c r="E668" s="90"/>
      <c r="F668" s="90"/>
    </row>
    <row r="669" spans="1:6" ht="12" customHeight="1" x14ac:dyDescent="0.25">
      <c r="A669" s="89"/>
      <c r="B669" s="89"/>
      <c r="C669" s="89"/>
      <c r="D669" s="89"/>
      <c r="E669" s="89"/>
      <c r="F669" s="89"/>
    </row>
    <row r="670" spans="1:6" ht="14.25" customHeight="1" x14ac:dyDescent="0.25">
      <c r="A670" s="68" t="s">
        <v>130</v>
      </c>
      <c r="B670" s="68" t="s">
        <v>90</v>
      </c>
      <c r="C670" s="68" t="s">
        <v>131</v>
      </c>
      <c r="D670" s="68" t="s">
        <v>132</v>
      </c>
      <c r="E670" s="68" t="s">
        <v>133</v>
      </c>
      <c r="F670" s="68" t="s">
        <v>69</v>
      </c>
    </row>
    <row r="671" spans="1:6" ht="14.25" customHeight="1" x14ac:dyDescent="0.25">
      <c r="A671" s="69" t="s">
        <v>134</v>
      </c>
      <c r="B671" s="70">
        <v>73742757</v>
      </c>
      <c r="C671" s="70">
        <v>69834407</v>
      </c>
      <c r="D671" s="70">
        <v>15272208</v>
      </c>
      <c r="E671" s="70">
        <v>3351892</v>
      </c>
      <c r="F671" s="70">
        <f>SUM(B671:E671)</f>
        <v>162201264</v>
      </c>
    </row>
    <row r="672" spans="1:6" ht="14.25" customHeight="1" x14ac:dyDescent="0.25">
      <c r="A672" s="71" t="s">
        <v>135</v>
      </c>
      <c r="B672" s="72">
        <v>2914996</v>
      </c>
      <c r="C672" s="72">
        <v>8686595</v>
      </c>
      <c r="D672" s="72">
        <v>840579</v>
      </c>
      <c r="E672" s="72">
        <v>15097221</v>
      </c>
      <c r="F672" s="72">
        <f>SUM(B672:E672)</f>
        <v>27539391</v>
      </c>
    </row>
    <row r="673" spans="1:6" ht="14.25" customHeight="1" x14ac:dyDescent="0.25">
      <c r="A673" s="73" t="s">
        <v>136</v>
      </c>
      <c r="B673" s="74">
        <f>SUM(B671:B672)</f>
        <v>76657753</v>
      </c>
      <c r="C673" s="74">
        <f>SUM(C671:C672)</f>
        <v>78521002</v>
      </c>
      <c r="D673" s="74">
        <f>SUM(D671:D672)</f>
        <v>16112787</v>
      </c>
      <c r="E673" s="74">
        <f>SUM(E671:E672)</f>
        <v>18449113</v>
      </c>
      <c r="F673" s="74">
        <f>SUM(F671:F672)</f>
        <v>189740655</v>
      </c>
    </row>
    <row r="674" spans="1:6" ht="14.25" customHeight="1" x14ac:dyDescent="0.25">
      <c r="A674" s="75" t="s">
        <v>137</v>
      </c>
      <c r="B674" s="76">
        <v>-23796493</v>
      </c>
      <c r="C674" s="76">
        <v>-20378015</v>
      </c>
      <c r="D674" s="76">
        <v>-3298438</v>
      </c>
      <c r="E674" s="76">
        <v>-14949963</v>
      </c>
      <c r="F674" s="76">
        <f>SUM(B674:E674)</f>
        <v>-62422909</v>
      </c>
    </row>
    <row r="675" spans="1:6" ht="14.25" customHeight="1" x14ac:dyDescent="0.25">
      <c r="A675" s="75" t="s">
        <v>138</v>
      </c>
      <c r="B675" s="76">
        <v>0</v>
      </c>
      <c r="C675" s="76">
        <v>0</v>
      </c>
      <c r="D675" s="76">
        <v>0</v>
      </c>
      <c r="E675" s="76">
        <v>0</v>
      </c>
      <c r="F675" s="76">
        <f>SUM(B675:E675)</f>
        <v>0</v>
      </c>
    </row>
    <row r="676" spans="1:6" ht="14.25" customHeight="1" thickBot="1" x14ac:dyDescent="0.3">
      <c r="A676" s="77" t="s">
        <v>139</v>
      </c>
      <c r="B676" s="78">
        <f>SUM(B673:B675)</f>
        <v>52861260</v>
      </c>
      <c r="C676" s="78">
        <f>SUM(C673:C675)</f>
        <v>58142987</v>
      </c>
      <c r="D676" s="78">
        <f>SUM(D673:D675)</f>
        <v>12814349</v>
      </c>
      <c r="E676" s="78">
        <f>SUM(E673:E675)</f>
        <v>3499150</v>
      </c>
      <c r="F676" s="78">
        <f>SUM(F673:F675)</f>
        <v>127317746</v>
      </c>
    </row>
    <row r="677" spans="1:6" ht="14.25" customHeight="1" thickTop="1" x14ac:dyDescent="0.25">
      <c r="A677" s="79"/>
      <c r="B677" s="80"/>
      <c r="C677" s="80"/>
      <c r="D677" s="80"/>
      <c r="E677" s="80"/>
      <c r="F677" s="81"/>
    </row>
    <row r="678" spans="1:6" ht="14.25" customHeight="1" x14ac:dyDescent="0.25">
      <c r="A678" s="82" t="s">
        <v>140</v>
      </c>
      <c r="B678" s="83">
        <v>875343</v>
      </c>
      <c r="C678" s="83">
        <v>1168394</v>
      </c>
      <c r="D678" s="83">
        <v>2992085</v>
      </c>
      <c r="E678" s="83">
        <v>881</v>
      </c>
      <c r="F678" s="83">
        <f>SUM(B678:E678)</f>
        <v>5036703</v>
      </c>
    </row>
    <row r="679" spans="1:6" ht="14.25" customHeight="1" x14ac:dyDescent="0.25">
      <c r="A679" s="71" t="s">
        <v>141</v>
      </c>
      <c r="B679" s="72">
        <v>-923585</v>
      </c>
      <c r="C679" s="72">
        <v>-2331991</v>
      </c>
      <c r="D679" s="72">
        <v>-208160</v>
      </c>
      <c r="E679" s="72">
        <v>-406891</v>
      </c>
      <c r="F679" s="72">
        <f>SUM(B679:E679)</f>
        <v>-3870627</v>
      </c>
    </row>
    <row r="680" spans="1:6" ht="14.25" customHeight="1" thickBot="1" x14ac:dyDescent="0.3">
      <c r="A680" s="77" t="s">
        <v>142</v>
      </c>
      <c r="B680" s="78">
        <f>SUM(B678:B679)</f>
        <v>-48242</v>
      </c>
      <c r="C680" s="78">
        <f>SUM(C678:C679)</f>
        <v>-1163597</v>
      </c>
      <c r="D680" s="78">
        <f>SUM(D678:D679)</f>
        <v>2783925</v>
      </c>
      <c r="E680" s="78">
        <f>SUM(E678:E679)</f>
        <v>-406010</v>
      </c>
      <c r="F680" s="78">
        <f>SUM(F678:F679)</f>
        <v>1166076</v>
      </c>
    </row>
    <row r="681" spans="1:6" ht="14.25" customHeight="1" thickTop="1" x14ac:dyDescent="0.25">
      <c r="A681" s="79"/>
      <c r="B681" s="80"/>
      <c r="C681" s="80"/>
      <c r="D681" s="80"/>
      <c r="E681" s="80"/>
      <c r="F681" s="81"/>
    </row>
    <row r="682" spans="1:6" ht="14.25" customHeight="1" thickBot="1" x14ac:dyDescent="0.3">
      <c r="A682" s="77" t="s">
        <v>143</v>
      </c>
      <c r="B682" s="78">
        <v>6942025</v>
      </c>
      <c r="C682" s="78">
        <v>5903303</v>
      </c>
      <c r="D682" s="78">
        <v>777778</v>
      </c>
      <c r="E682" s="78">
        <v>1326891</v>
      </c>
      <c r="F682" s="78">
        <f>SUM(B682:E682)</f>
        <v>14949997</v>
      </c>
    </row>
    <row r="683" spans="1:6" ht="14.25" customHeight="1" thickTop="1" x14ac:dyDescent="0.25"/>
    <row r="684" spans="1:6" ht="14.25" customHeight="1" x14ac:dyDescent="0.25">
      <c r="A684" s="90" t="s">
        <v>183</v>
      </c>
      <c r="B684" s="90"/>
      <c r="C684" s="90"/>
      <c r="D684" s="90"/>
      <c r="E684" s="90"/>
      <c r="F684" s="90"/>
    </row>
    <row r="685" spans="1:6" ht="14.25" customHeight="1" x14ac:dyDescent="0.25">
      <c r="A685" s="85"/>
      <c r="B685" s="85"/>
      <c r="C685" s="85"/>
      <c r="D685" s="85"/>
      <c r="E685" s="85"/>
      <c r="F685" s="85"/>
    </row>
    <row r="686" spans="1:6" ht="14.25" customHeight="1" x14ac:dyDescent="0.25">
      <c r="A686" s="68" t="s">
        <v>130</v>
      </c>
      <c r="B686" s="68" t="s">
        <v>90</v>
      </c>
      <c r="C686" s="68" t="s">
        <v>131</v>
      </c>
      <c r="D686" s="68" t="s">
        <v>132</v>
      </c>
      <c r="E686" s="68" t="s">
        <v>133</v>
      </c>
      <c r="F686" s="68" t="s">
        <v>69</v>
      </c>
    </row>
    <row r="687" spans="1:6" ht="14.25" customHeight="1" x14ac:dyDescent="0.25">
      <c r="A687" s="69" t="s">
        <v>134</v>
      </c>
      <c r="B687" s="70">
        <v>68165356</v>
      </c>
      <c r="C687" s="70">
        <v>104668627</v>
      </c>
      <c r="D687" s="70">
        <v>9911428</v>
      </c>
      <c r="E687" s="70">
        <v>3374164</v>
      </c>
      <c r="F687" s="70">
        <f>SUM(B687:E687)</f>
        <v>186119575</v>
      </c>
    </row>
    <row r="688" spans="1:6" ht="14.25" customHeight="1" x14ac:dyDescent="0.25">
      <c r="A688" s="71" t="s">
        <v>135</v>
      </c>
      <c r="B688" s="72">
        <v>3269074</v>
      </c>
      <c r="C688" s="72">
        <v>8573390</v>
      </c>
      <c r="D688" s="72">
        <v>783111</v>
      </c>
      <c r="E688" s="72">
        <v>16786954</v>
      </c>
      <c r="F688" s="72">
        <f>SUM(B688:E688)</f>
        <v>29412529</v>
      </c>
    </row>
    <row r="689" spans="1:6" ht="14.25" customHeight="1" x14ac:dyDescent="0.25">
      <c r="A689" s="73" t="s">
        <v>136</v>
      </c>
      <c r="B689" s="74">
        <f>SUM(B687:B688)</f>
        <v>71434430</v>
      </c>
      <c r="C689" s="74">
        <f>SUM(C687:C688)</f>
        <v>113242017</v>
      </c>
      <c r="D689" s="74">
        <f>SUM(D687:D688)</f>
        <v>10694539</v>
      </c>
      <c r="E689" s="74">
        <f>SUM(E687:E688)</f>
        <v>20161118</v>
      </c>
      <c r="F689" s="74">
        <f>SUM(F687:F688)</f>
        <v>215532104</v>
      </c>
    </row>
    <row r="690" spans="1:6" ht="14.25" customHeight="1" x14ac:dyDescent="0.25">
      <c r="A690" s="75" t="s">
        <v>137</v>
      </c>
      <c r="B690" s="76">
        <v>-46978521</v>
      </c>
      <c r="C690" s="76">
        <v>-18287210</v>
      </c>
      <c r="D690" s="76">
        <v>-865458</v>
      </c>
      <c r="E690" s="76">
        <v>-17292139</v>
      </c>
      <c r="F690" s="76">
        <f>SUM(B690:E690)</f>
        <v>-83423328</v>
      </c>
    </row>
    <row r="691" spans="1:6" ht="14.25" customHeight="1" x14ac:dyDescent="0.25">
      <c r="A691" s="75" t="s">
        <v>138</v>
      </c>
      <c r="B691" s="76">
        <v>0</v>
      </c>
      <c r="C691" s="76">
        <v>0</v>
      </c>
      <c r="D691" s="76">
        <v>0</v>
      </c>
      <c r="E691" s="76">
        <v>0</v>
      </c>
      <c r="F691" s="76">
        <f>SUM(B691:E691)</f>
        <v>0</v>
      </c>
    </row>
    <row r="692" spans="1:6" ht="14.25" customHeight="1" thickBot="1" x14ac:dyDescent="0.3">
      <c r="A692" s="77" t="s">
        <v>139</v>
      </c>
      <c r="B692" s="78">
        <f>SUM(B689:B691)</f>
        <v>24455909</v>
      </c>
      <c r="C692" s="78">
        <f>SUM(C689:C691)</f>
        <v>94954807</v>
      </c>
      <c r="D692" s="78">
        <f>SUM(D689:D691)</f>
        <v>9829081</v>
      </c>
      <c r="E692" s="78">
        <f>SUM(E689:E691)</f>
        <v>2868979</v>
      </c>
      <c r="F692" s="78">
        <f>SUM(F689:F691)</f>
        <v>132108776</v>
      </c>
    </row>
    <row r="693" spans="1:6" ht="14.25" customHeight="1" thickTop="1" x14ac:dyDescent="0.25">
      <c r="A693" s="79"/>
      <c r="B693" s="80"/>
      <c r="C693" s="80"/>
      <c r="D693" s="80"/>
      <c r="E693" s="80"/>
      <c r="F693" s="81"/>
    </row>
    <row r="694" spans="1:6" ht="14.25" customHeight="1" x14ac:dyDescent="0.25">
      <c r="A694" s="82" t="s">
        <v>140</v>
      </c>
      <c r="B694" s="83">
        <v>45718983</v>
      </c>
      <c r="C694" s="83">
        <v>9336855</v>
      </c>
      <c r="D694" s="83">
        <v>2131131</v>
      </c>
      <c r="E694" s="83">
        <v>161270</v>
      </c>
      <c r="F694" s="83">
        <f>SUM(B694:E694)</f>
        <v>57348239</v>
      </c>
    </row>
    <row r="695" spans="1:6" ht="14.25" customHeight="1" x14ac:dyDescent="0.25">
      <c r="A695" s="71" t="s">
        <v>141</v>
      </c>
      <c r="B695" s="72">
        <v>-22727292</v>
      </c>
      <c r="C695" s="72">
        <v>14003573</v>
      </c>
      <c r="D695" s="72">
        <v>-695604</v>
      </c>
      <c r="E695" s="72">
        <v>-229159</v>
      </c>
      <c r="F695" s="72">
        <f>SUM(B695:E695)</f>
        <v>-9648482</v>
      </c>
    </row>
    <row r="696" spans="1:6" ht="14.25" customHeight="1" thickBot="1" x14ac:dyDescent="0.3">
      <c r="A696" s="77" t="s">
        <v>142</v>
      </c>
      <c r="B696" s="78">
        <f>SUM(B694:B695)</f>
        <v>22991691</v>
      </c>
      <c r="C696" s="78">
        <f>SUM(C694:C695)</f>
        <v>23340428</v>
      </c>
      <c r="D696" s="78">
        <f>SUM(D694:D695)</f>
        <v>1435527</v>
      </c>
      <c r="E696" s="78">
        <f>SUM(E694:E695)</f>
        <v>-67889</v>
      </c>
      <c r="F696" s="78">
        <f>SUM(F694:F695)</f>
        <v>47699757</v>
      </c>
    </row>
    <row r="697" spans="1:6" ht="14.25" customHeight="1" thickTop="1" x14ac:dyDescent="0.25">
      <c r="A697" s="79"/>
      <c r="B697" s="80"/>
      <c r="C697" s="80"/>
      <c r="D697" s="80"/>
      <c r="E697" s="80"/>
      <c r="F697" s="81"/>
    </row>
    <row r="698" spans="1:6" ht="14.25" customHeight="1" thickBot="1" x14ac:dyDescent="0.3">
      <c r="A698" s="77" t="s">
        <v>143</v>
      </c>
      <c r="B698" s="78">
        <v>8959146</v>
      </c>
      <c r="C698" s="78">
        <v>5211732</v>
      </c>
      <c r="D698" s="78">
        <v>229382</v>
      </c>
      <c r="E698" s="78">
        <v>1529089</v>
      </c>
      <c r="F698" s="78">
        <f>SUM(B698:E698)</f>
        <v>15929349</v>
      </c>
    </row>
    <row r="699" spans="1:6" ht="14.25" customHeight="1" thickTop="1" x14ac:dyDescent="0.25">
      <c r="A699" s="86"/>
      <c r="B699" s="87"/>
      <c r="C699" s="87"/>
      <c r="D699" s="87"/>
      <c r="E699" s="87"/>
      <c r="F699" s="87"/>
    </row>
    <row r="700" spans="1:6" ht="14.25" customHeight="1" x14ac:dyDescent="0.25">
      <c r="A700" s="90" t="s">
        <v>184</v>
      </c>
      <c r="B700" s="90"/>
      <c r="C700" s="90"/>
      <c r="D700" s="90"/>
      <c r="E700" s="90"/>
      <c r="F700" s="90"/>
    </row>
    <row r="701" spans="1:6" ht="14.25" customHeight="1" x14ac:dyDescent="0.25"/>
    <row r="702" spans="1:6" ht="14.25" customHeight="1" x14ac:dyDescent="0.25">
      <c r="A702" s="68" t="s">
        <v>130</v>
      </c>
      <c r="B702" s="68" t="s">
        <v>90</v>
      </c>
      <c r="C702" s="68" t="s">
        <v>131</v>
      </c>
      <c r="D702" s="68" t="s">
        <v>132</v>
      </c>
      <c r="E702" s="68" t="s">
        <v>133</v>
      </c>
      <c r="F702" s="68" t="s">
        <v>69</v>
      </c>
    </row>
    <row r="703" spans="1:6" ht="14.25" customHeight="1" x14ac:dyDescent="0.25">
      <c r="A703" s="69" t="s">
        <v>134</v>
      </c>
      <c r="B703" s="70">
        <v>32439727</v>
      </c>
      <c r="C703" s="70">
        <v>44488818</v>
      </c>
      <c r="D703" s="70">
        <v>8460916</v>
      </c>
      <c r="E703" s="70">
        <v>2999300</v>
      </c>
      <c r="F703" s="70">
        <f>SUM(B703:E703)</f>
        <v>88388761</v>
      </c>
    </row>
    <row r="704" spans="1:6" ht="14.25" customHeight="1" x14ac:dyDescent="0.25">
      <c r="A704" s="71" t="s">
        <v>135</v>
      </c>
      <c r="B704" s="72">
        <v>2477992</v>
      </c>
      <c r="C704" s="72">
        <v>6959366</v>
      </c>
      <c r="D704" s="72">
        <v>670455</v>
      </c>
      <c r="E704" s="72">
        <v>11732207</v>
      </c>
      <c r="F704" s="72">
        <f>SUM(B704:E704)</f>
        <v>21840020</v>
      </c>
    </row>
    <row r="705" spans="1:6" ht="14.25" customHeight="1" x14ac:dyDescent="0.25">
      <c r="A705" s="73" t="s">
        <v>136</v>
      </c>
      <c r="B705" s="74">
        <f>SUM(B703:B704)</f>
        <v>34917719</v>
      </c>
      <c r="C705" s="74">
        <f>SUM(C703:C704)</f>
        <v>51448184</v>
      </c>
      <c r="D705" s="74">
        <f>SUM(D703:D704)</f>
        <v>9131371</v>
      </c>
      <c r="E705" s="74">
        <f>SUM(E703:E704)</f>
        <v>14731507</v>
      </c>
      <c r="F705" s="74">
        <f>SUM(F703:F704)</f>
        <v>110228781</v>
      </c>
    </row>
    <row r="706" spans="1:6" ht="14.25" customHeight="1" x14ac:dyDescent="0.25">
      <c r="A706" s="75" t="s">
        <v>137</v>
      </c>
      <c r="B706" s="76">
        <v>-30693853</v>
      </c>
      <c r="C706" s="76">
        <v>-7722391</v>
      </c>
      <c r="D706" s="76">
        <v>-938671</v>
      </c>
      <c r="E706" s="76">
        <v>-11830673</v>
      </c>
      <c r="F706" s="76">
        <f>SUM(B706:E706)</f>
        <v>-51185588</v>
      </c>
    </row>
    <row r="707" spans="1:6" ht="14.25" customHeight="1" x14ac:dyDescent="0.25">
      <c r="A707" s="75" t="s">
        <v>138</v>
      </c>
      <c r="B707" s="76">
        <v>0</v>
      </c>
      <c r="C707" s="76">
        <v>0</v>
      </c>
      <c r="D707" s="76">
        <v>0</v>
      </c>
      <c r="E707" s="76">
        <v>0</v>
      </c>
      <c r="F707" s="76">
        <f>SUM(B707:E707)</f>
        <v>0</v>
      </c>
    </row>
    <row r="708" spans="1:6" ht="14.25" customHeight="1" thickBot="1" x14ac:dyDescent="0.3">
      <c r="A708" s="77" t="s">
        <v>139</v>
      </c>
      <c r="B708" s="78">
        <f>SUM(B705:B707)</f>
        <v>4223866</v>
      </c>
      <c r="C708" s="78">
        <f>SUM(C705:C707)</f>
        <v>43725793</v>
      </c>
      <c r="D708" s="78">
        <f>SUM(D705:D707)</f>
        <v>8192700</v>
      </c>
      <c r="E708" s="78">
        <f>SUM(E705:E707)</f>
        <v>2900834</v>
      </c>
      <c r="F708" s="78">
        <f>SUM(F705:F707)</f>
        <v>59043193</v>
      </c>
    </row>
    <row r="709" spans="1:6" ht="14.25" customHeight="1" thickTop="1" x14ac:dyDescent="0.25">
      <c r="A709" s="79"/>
      <c r="B709" s="80"/>
      <c r="C709" s="80"/>
      <c r="D709" s="80"/>
      <c r="E709" s="80"/>
      <c r="F709" s="81"/>
    </row>
    <row r="710" spans="1:6" ht="14.25" customHeight="1" x14ac:dyDescent="0.25">
      <c r="A710" s="82" t="s">
        <v>140</v>
      </c>
      <c r="B710" s="83">
        <v>24495844</v>
      </c>
      <c r="C710" s="83">
        <v>824806</v>
      </c>
      <c r="D710" s="83">
        <v>2616395</v>
      </c>
      <c r="E710" s="83">
        <v>335</v>
      </c>
      <c r="F710" s="83">
        <f>SUM(B710:E710)</f>
        <v>27937380</v>
      </c>
    </row>
    <row r="711" spans="1:6" ht="14.25" customHeight="1" x14ac:dyDescent="0.25">
      <c r="A711" s="71" t="s">
        <v>141</v>
      </c>
      <c r="B711" s="72">
        <v>-3225003</v>
      </c>
      <c r="C711" s="72">
        <v>-574806</v>
      </c>
      <c r="D711" s="72">
        <v>1233779</v>
      </c>
      <c r="E711" s="72">
        <v>-335</v>
      </c>
      <c r="F711" s="72">
        <f>SUM(B711:E711)</f>
        <v>-2566365</v>
      </c>
    </row>
    <row r="712" spans="1:6" ht="14.25" customHeight="1" thickBot="1" x14ac:dyDescent="0.3">
      <c r="A712" s="77" t="s">
        <v>142</v>
      </c>
      <c r="B712" s="78">
        <f>SUM(B710:B711)</f>
        <v>21270841</v>
      </c>
      <c r="C712" s="78">
        <f>SUM(C710:C711)</f>
        <v>250000</v>
      </c>
      <c r="D712" s="78">
        <f>SUM(D710:D711)</f>
        <v>3850174</v>
      </c>
      <c r="E712" s="78">
        <f>SUM(E710:E711)</f>
        <v>0</v>
      </c>
      <c r="F712" s="78">
        <f>SUM(F710:F711)</f>
        <v>25371015</v>
      </c>
    </row>
    <row r="713" spans="1:6" ht="14.25" customHeight="1" thickTop="1" x14ac:dyDescent="0.25">
      <c r="A713" s="79"/>
      <c r="B713" s="80"/>
      <c r="C713" s="80"/>
      <c r="D713" s="80"/>
      <c r="E713" s="80"/>
      <c r="F713" s="81"/>
    </row>
    <row r="714" spans="1:6" ht="14.25" customHeight="1" thickBot="1" x14ac:dyDescent="0.3">
      <c r="A714" s="77" t="s">
        <v>143</v>
      </c>
      <c r="B714" s="78">
        <v>10125138</v>
      </c>
      <c r="C714" s="78">
        <v>2146817</v>
      </c>
      <c r="D714" s="78">
        <v>194349</v>
      </c>
      <c r="E714" s="78">
        <v>1173654</v>
      </c>
      <c r="F714" s="78">
        <f>SUM(B714:E714)</f>
        <v>13639958</v>
      </c>
    </row>
    <row r="715" spans="1:6" ht="12" customHeight="1" thickTop="1" x14ac:dyDescent="0.25">
      <c r="A715" s="62" t="s">
        <v>127</v>
      </c>
      <c r="B715" s="62"/>
      <c r="C715" s="62"/>
      <c r="D715" s="62"/>
      <c r="E715" s="62"/>
      <c r="F715" s="62"/>
    </row>
    <row r="716" spans="1:6" ht="12" customHeight="1" x14ac:dyDescent="0.25">
      <c r="A716" s="64" t="s">
        <v>128</v>
      </c>
      <c r="B716" s="64"/>
      <c r="C716" s="64"/>
      <c r="D716" s="64"/>
      <c r="E716" s="64"/>
      <c r="F716" s="64"/>
    </row>
    <row r="717" spans="1:6" ht="12" customHeight="1" x14ac:dyDescent="0.25">
      <c r="A717" s="65"/>
      <c r="B717" s="65"/>
      <c r="C717" s="65"/>
      <c r="D717" s="65"/>
      <c r="E717" s="65"/>
      <c r="F717" s="65"/>
    </row>
    <row r="718" spans="1:6" ht="12" customHeight="1" x14ac:dyDescent="0.25">
      <c r="A718" s="62"/>
      <c r="B718" s="62"/>
      <c r="C718" s="62"/>
      <c r="D718" s="62"/>
      <c r="E718" s="62"/>
      <c r="F718" s="62"/>
    </row>
    <row r="719" spans="1:6" ht="12" customHeight="1" x14ac:dyDescent="0.25">
      <c r="A719" s="90" t="s">
        <v>185</v>
      </c>
      <c r="B719" s="90"/>
      <c r="C719" s="90"/>
      <c r="D719" s="90"/>
      <c r="E719" s="90"/>
      <c r="F719" s="90"/>
    </row>
    <row r="720" spans="1:6" ht="12" customHeight="1" x14ac:dyDescent="0.25">
      <c r="A720" s="89"/>
      <c r="B720" s="89"/>
      <c r="C720" s="89"/>
      <c r="D720" s="89"/>
      <c r="E720" s="89"/>
      <c r="F720" s="89"/>
    </row>
    <row r="721" spans="1:6" ht="14.25" customHeight="1" x14ac:dyDescent="0.25">
      <c r="A721" s="68" t="s">
        <v>130</v>
      </c>
      <c r="B721" s="68" t="s">
        <v>90</v>
      </c>
      <c r="C721" s="68" t="s">
        <v>131</v>
      </c>
      <c r="D721" s="68" t="s">
        <v>132</v>
      </c>
      <c r="E721" s="68" t="s">
        <v>133</v>
      </c>
      <c r="F721" s="68" t="s">
        <v>69</v>
      </c>
    </row>
    <row r="722" spans="1:6" ht="14.25" customHeight="1" x14ac:dyDescent="0.25">
      <c r="A722" s="69" t="s">
        <v>134</v>
      </c>
      <c r="B722" s="70">
        <v>81412758</v>
      </c>
      <c r="C722" s="70">
        <v>78962635</v>
      </c>
      <c r="D722" s="70">
        <v>14323573</v>
      </c>
      <c r="E722" s="70">
        <v>2279432</v>
      </c>
      <c r="F722" s="70">
        <f>SUM(B722:E722)</f>
        <v>176978398</v>
      </c>
    </row>
    <row r="723" spans="1:6" ht="14.25" customHeight="1" x14ac:dyDescent="0.25">
      <c r="A723" s="71" t="s">
        <v>135</v>
      </c>
      <c r="B723" s="72">
        <v>2914996</v>
      </c>
      <c r="C723" s="72">
        <v>8637481</v>
      </c>
      <c r="D723" s="72">
        <v>840579</v>
      </c>
      <c r="E723" s="72">
        <v>15097221</v>
      </c>
      <c r="F723" s="72">
        <f>SUM(B723:E723)</f>
        <v>27490277</v>
      </c>
    </row>
    <row r="724" spans="1:6" ht="14.25" customHeight="1" x14ac:dyDescent="0.25">
      <c r="A724" s="73" t="s">
        <v>136</v>
      </c>
      <c r="B724" s="74">
        <f>SUM(B722:B723)</f>
        <v>84327754</v>
      </c>
      <c r="C724" s="74">
        <f>SUM(C722:C723)</f>
        <v>87600116</v>
      </c>
      <c r="D724" s="74">
        <f>SUM(D722:D723)</f>
        <v>15164152</v>
      </c>
      <c r="E724" s="74">
        <f>SUM(E722:E723)</f>
        <v>17376653</v>
      </c>
      <c r="F724" s="74">
        <f>SUM(F722:F723)</f>
        <v>204468675</v>
      </c>
    </row>
    <row r="725" spans="1:6" ht="14.25" customHeight="1" x14ac:dyDescent="0.25">
      <c r="A725" s="75" t="s">
        <v>137</v>
      </c>
      <c r="B725" s="76">
        <v>-47145612</v>
      </c>
      <c r="C725" s="76">
        <v>-16799120</v>
      </c>
      <c r="D725" s="76">
        <v>-1514299</v>
      </c>
      <c r="E725" s="76">
        <v>-15374223</v>
      </c>
      <c r="F725" s="76">
        <f>SUM(B725:E725)</f>
        <v>-80833254</v>
      </c>
    </row>
    <row r="726" spans="1:6" ht="14.25" customHeight="1" x14ac:dyDescent="0.25">
      <c r="A726" s="75" t="s">
        <v>138</v>
      </c>
      <c r="B726" s="76">
        <v>0</v>
      </c>
      <c r="C726" s="76">
        <v>0</v>
      </c>
      <c r="D726" s="76">
        <v>0</v>
      </c>
      <c r="E726" s="76">
        <v>0</v>
      </c>
      <c r="F726" s="76">
        <f>SUM(B726:E726)</f>
        <v>0</v>
      </c>
    </row>
    <row r="727" spans="1:6" ht="14.25" customHeight="1" thickBot="1" x14ac:dyDescent="0.3">
      <c r="A727" s="77" t="s">
        <v>139</v>
      </c>
      <c r="B727" s="78">
        <f>SUM(B724:B726)</f>
        <v>37182142</v>
      </c>
      <c r="C727" s="78">
        <f>SUM(C724:C726)</f>
        <v>70800996</v>
      </c>
      <c r="D727" s="78">
        <f>SUM(D724:D726)</f>
        <v>13649853</v>
      </c>
      <c r="E727" s="78">
        <f>SUM(E724:E726)</f>
        <v>2002430</v>
      </c>
      <c r="F727" s="78">
        <f>SUM(F724:F726)</f>
        <v>123635421</v>
      </c>
    </row>
    <row r="728" spans="1:6" ht="14.25" customHeight="1" thickTop="1" x14ac:dyDescent="0.25">
      <c r="A728" s="79"/>
      <c r="B728" s="80"/>
      <c r="C728" s="80"/>
      <c r="D728" s="80"/>
      <c r="E728" s="80"/>
      <c r="F728" s="81"/>
    </row>
    <row r="729" spans="1:6" ht="14.25" customHeight="1" x14ac:dyDescent="0.25">
      <c r="A729" s="82" t="s">
        <v>140</v>
      </c>
      <c r="B729" s="83">
        <v>23717285</v>
      </c>
      <c r="C729" s="83">
        <v>5865166</v>
      </c>
      <c r="D729" s="83">
        <v>3653486</v>
      </c>
      <c r="E729" s="83">
        <v>22094</v>
      </c>
      <c r="F729" s="83">
        <f>SUM(B729:E729)</f>
        <v>33258031</v>
      </c>
    </row>
    <row r="730" spans="1:6" ht="14.25" customHeight="1" x14ac:dyDescent="0.25">
      <c r="A730" s="71" t="s">
        <v>141</v>
      </c>
      <c r="B730" s="72">
        <v>-19215709</v>
      </c>
      <c r="C730" s="72">
        <v>-1869971</v>
      </c>
      <c r="D730" s="72">
        <v>301892</v>
      </c>
      <c r="E730" s="72">
        <v>0</v>
      </c>
      <c r="F730" s="72">
        <f>SUM(B730:E730)</f>
        <v>-20783788</v>
      </c>
    </row>
    <row r="731" spans="1:6" ht="14.25" customHeight="1" thickBot="1" x14ac:dyDescent="0.3">
      <c r="A731" s="77" t="s">
        <v>142</v>
      </c>
      <c r="B731" s="78">
        <f>SUM(B729:B730)</f>
        <v>4501576</v>
      </c>
      <c r="C731" s="78">
        <f>SUM(C729:C730)</f>
        <v>3995195</v>
      </c>
      <c r="D731" s="78">
        <f>SUM(D729:D730)</f>
        <v>3955378</v>
      </c>
      <c r="E731" s="78">
        <f>SUM(E729:E730)</f>
        <v>22094</v>
      </c>
      <c r="F731" s="78">
        <f>SUM(F729:F730)</f>
        <v>12474243</v>
      </c>
    </row>
    <row r="732" spans="1:6" ht="14.25" customHeight="1" thickTop="1" x14ac:dyDescent="0.25">
      <c r="A732" s="79"/>
      <c r="B732" s="80"/>
      <c r="C732" s="80"/>
      <c r="D732" s="80"/>
      <c r="E732" s="80"/>
      <c r="F732" s="81"/>
    </row>
    <row r="733" spans="1:6" ht="14.25" customHeight="1" thickBot="1" x14ac:dyDescent="0.3">
      <c r="A733" s="77" t="s">
        <v>143</v>
      </c>
      <c r="B733" s="78">
        <v>19585063</v>
      </c>
      <c r="C733" s="78">
        <v>5552927</v>
      </c>
      <c r="D733" s="78">
        <v>351850</v>
      </c>
      <c r="E733" s="78">
        <v>1529784</v>
      </c>
      <c r="F733" s="78">
        <f>SUM(B733:E733)</f>
        <v>27019624</v>
      </c>
    </row>
    <row r="734" spans="1:6" ht="14.25" customHeight="1" thickTop="1" x14ac:dyDescent="0.25"/>
    <row r="735" spans="1:6" ht="14.25" customHeight="1" x14ac:dyDescent="0.25"/>
    <row r="736" spans="1:6" ht="14.25" customHeight="1" x14ac:dyDescent="0.25"/>
    <row r="737" spans="1:6" ht="14.25" customHeight="1" x14ac:dyDescent="0.25"/>
    <row r="738" spans="1:6" ht="14.25" customHeight="1" x14ac:dyDescent="0.25">
      <c r="A738" s="92" t="s">
        <v>0</v>
      </c>
      <c r="B738" s="92"/>
      <c r="C738" s="92"/>
      <c r="D738" s="92"/>
      <c r="E738" s="92"/>
      <c r="F738" s="92"/>
    </row>
    <row r="739" spans="1:6" ht="14.25" customHeight="1" x14ac:dyDescent="0.25"/>
    <row r="740" spans="1:6" ht="14.25" customHeight="1" x14ac:dyDescent="0.25">
      <c r="A740" s="93" t="s">
        <v>186</v>
      </c>
      <c r="B740" s="93"/>
      <c r="C740" s="93"/>
      <c r="D740" s="93"/>
      <c r="E740" s="93"/>
      <c r="F740" s="93"/>
    </row>
    <row r="741" spans="1:6" ht="14.25" customHeight="1" x14ac:dyDescent="0.25">
      <c r="A741" s="94" t="s">
        <v>187</v>
      </c>
      <c r="B741" s="94"/>
      <c r="C741" s="94"/>
      <c r="D741" s="94"/>
      <c r="E741" s="94"/>
      <c r="F741" s="94"/>
    </row>
    <row r="742" spans="1:6" ht="14.25" customHeight="1" x14ac:dyDescent="0.25">
      <c r="A742" s="94" t="s">
        <v>188</v>
      </c>
      <c r="B742" s="94"/>
      <c r="C742" s="94"/>
      <c r="D742" s="94"/>
      <c r="E742" s="94"/>
      <c r="F742" s="94"/>
    </row>
    <row r="743" spans="1:6" ht="14.25" customHeight="1" x14ac:dyDescent="0.25">
      <c r="A743" s="95"/>
      <c r="B743" s="95"/>
      <c r="C743" s="95"/>
      <c r="D743" s="95"/>
      <c r="E743" s="95"/>
      <c r="F743" s="95"/>
    </row>
    <row r="744" spans="1:6" ht="14.25" customHeight="1" x14ac:dyDescent="0.25">
      <c r="A744" s="96"/>
      <c r="B744" s="96"/>
      <c r="C744" s="96"/>
      <c r="D744" s="96"/>
      <c r="E744" s="96"/>
      <c r="F744" s="97" t="s">
        <v>4</v>
      </c>
    </row>
    <row r="745" spans="1:6" ht="14.25" customHeight="1" x14ac:dyDescent="0.25">
      <c r="A745" s="68" t="s">
        <v>130</v>
      </c>
      <c r="B745" s="68" t="s">
        <v>90</v>
      </c>
      <c r="C745" s="68" t="s">
        <v>131</v>
      </c>
      <c r="D745" s="68" t="s">
        <v>132</v>
      </c>
      <c r="E745" s="68" t="s">
        <v>133</v>
      </c>
      <c r="F745" s="68" t="s">
        <v>69</v>
      </c>
    </row>
    <row r="746" spans="1:6" ht="14.25" customHeight="1" x14ac:dyDescent="0.25">
      <c r="A746" s="69" t="s">
        <v>134</v>
      </c>
      <c r="B746" s="98">
        <f>B8+B24+B40+B59+B75+B91+B110+B126+B142+B161+B177+B193+B212+B228+B244+B263+B279+B295+B314+B330+B346+B365+B381+B397+B416+B432+B448+B467+B483+B499+B518+B534+B550+B569+B585+B601+B620+B636+B652+B671+B687+B703+B722</f>
        <v>6006489656</v>
      </c>
      <c r="C746" s="98">
        <f>C8+C24+C40+C59+C75+C91+C110+C126+C142+C161+C177+C193+C212+C228+C244+C263+C279+C295+C314+C330+C346+C365+C381+C397+C416+C432+C448+C467+C483+C499+C518+C534+C550+C569+C585+C601+C620+C636+C652+C671+C687+C703+C722</f>
        <v>4645885378</v>
      </c>
      <c r="D746" s="98">
        <f>D8+D24+D40+D59+D75+D91+D110+D126+D142+D161+D177+D193+D212+D228+D244+D263+D279+D295+D314+D330+D346+D365+D381+D397+D416+D432+D448+D467+D483+D499+D518+D534+D550+D569+D585+D601+D620+D636+D652+D671+D687+D703+D722</f>
        <v>1928696314</v>
      </c>
      <c r="E746" s="98">
        <f>E8+E24+E40+E59+E75+E91+E110+E126+E142+E161+E177+E193+E212+E228+E244+E263+E279+E295+E314+E330+E346+E365+E381+E397+E416+E432+E448+E467+E483+E499+E518+E534+E550+E569+E585+E601+E620+E636+E652+E671+E687+E703+E722</f>
        <v>1162421171</v>
      </c>
      <c r="F746" s="98">
        <f>F8+F24+F40+F59+F75+F91+F110+F126+F142+F161+F177+F193+F212+F228+F244+F263+F279+F295+F314+F330+F346+F365+F381+F397+F416+F432+F448+F467+F483+F499+F518+F534+F550+F569+F585+F601+F620+F636+F652+F671+F687+F703+F722</f>
        <v>13743492519</v>
      </c>
    </row>
    <row r="747" spans="1:6" ht="14.25" customHeight="1" x14ac:dyDescent="0.25">
      <c r="A747" s="71" t="s">
        <v>135</v>
      </c>
      <c r="B747" s="98">
        <f t="shared" ref="B747:F757" si="1">B9+B25+B41+B60+B76+B92+B111+B127+B143+B162+B178+B194+B213+B229+B245+B264+B280+B296+B315+B331+B347+B366+B382+B398+B417+B433+B449+B468+B484+B500+B519+B535+B551+B570+B586+B602+B621+B637+B653+B672+B688+B704+B723</f>
        <v>123464472</v>
      </c>
      <c r="C747" s="98">
        <f t="shared" si="1"/>
        <v>368823368</v>
      </c>
      <c r="D747" s="98">
        <f t="shared" si="1"/>
        <v>34574783</v>
      </c>
      <c r="E747" s="98">
        <f t="shared" si="1"/>
        <v>613586002</v>
      </c>
      <c r="F747" s="98">
        <f t="shared" si="1"/>
        <v>1140448625</v>
      </c>
    </row>
    <row r="748" spans="1:6" ht="14.25" customHeight="1" x14ac:dyDescent="0.25">
      <c r="A748" s="73" t="s">
        <v>136</v>
      </c>
      <c r="B748" s="99">
        <f>SUM(B746:B747)</f>
        <v>6129954128</v>
      </c>
      <c r="C748" s="99">
        <f>SUM(C746:C747)</f>
        <v>5014708746</v>
      </c>
      <c r="D748" s="99">
        <f>SUM(D746:D747)</f>
        <v>1963271097</v>
      </c>
      <c r="E748" s="99">
        <f>SUM(E746:E747)</f>
        <v>1776007173</v>
      </c>
      <c r="F748" s="99">
        <f>SUM(F746:F747)</f>
        <v>14883941144</v>
      </c>
    </row>
    <row r="749" spans="1:6" ht="14.25" customHeight="1" x14ac:dyDescent="0.25">
      <c r="A749" s="75" t="s">
        <v>137</v>
      </c>
      <c r="B749" s="98">
        <f t="shared" si="1"/>
        <v>-3828417508</v>
      </c>
      <c r="C749" s="98">
        <f t="shared" si="1"/>
        <v>-1461815620</v>
      </c>
      <c r="D749" s="98">
        <f t="shared" si="1"/>
        <v>-106641491</v>
      </c>
      <c r="E749" s="98">
        <f t="shared" si="1"/>
        <v>-1279695752</v>
      </c>
      <c r="F749" s="98">
        <f t="shared" si="1"/>
        <v>-6676570371</v>
      </c>
    </row>
    <row r="750" spans="1:6" ht="14.25" customHeight="1" x14ac:dyDescent="0.25">
      <c r="A750" s="75" t="s">
        <v>138</v>
      </c>
      <c r="B750" s="98">
        <f t="shared" si="1"/>
        <v>8534547</v>
      </c>
      <c r="C750" s="98">
        <f t="shared" si="1"/>
        <v>1219866</v>
      </c>
      <c r="D750" s="98">
        <f t="shared" si="1"/>
        <v>0</v>
      </c>
      <c r="E750" s="98">
        <f t="shared" si="1"/>
        <v>5223802</v>
      </c>
      <c r="F750" s="98">
        <f t="shared" si="1"/>
        <v>14978215</v>
      </c>
    </row>
    <row r="751" spans="1:6" ht="14.25" customHeight="1" thickBot="1" x14ac:dyDescent="0.3">
      <c r="A751" s="77" t="s">
        <v>139</v>
      </c>
      <c r="B751" s="99">
        <f>SUM(B748:B750)</f>
        <v>2310071167</v>
      </c>
      <c r="C751" s="99">
        <f>SUM(C748:C750)</f>
        <v>3554112992</v>
      </c>
      <c r="D751" s="99">
        <f>SUM(D748:D750)</f>
        <v>1856629606</v>
      </c>
      <c r="E751" s="99">
        <f>SUM(E748:E750)</f>
        <v>501535223</v>
      </c>
      <c r="F751" s="99">
        <f>SUM(F748:F750)</f>
        <v>8222348988</v>
      </c>
    </row>
    <row r="752" spans="1:6" ht="14.25" customHeight="1" thickTop="1" x14ac:dyDescent="0.25">
      <c r="A752" s="79"/>
      <c r="B752" s="98">
        <f t="shared" si="1"/>
        <v>0</v>
      </c>
      <c r="C752" s="98">
        <f t="shared" si="1"/>
        <v>0</v>
      </c>
      <c r="D752" s="98">
        <f t="shared" si="1"/>
        <v>0</v>
      </c>
      <c r="E752" s="98">
        <f t="shared" si="1"/>
        <v>0</v>
      </c>
      <c r="F752" s="98">
        <f t="shared" si="1"/>
        <v>0</v>
      </c>
    </row>
    <row r="753" spans="1:9" ht="14.25" customHeight="1" x14ac:dyDescent="0.25">
      <c r="A753" s="82" t="s">
        <v>140</v>
      </c>
      <c r="B753" s="99">
        <f t="shared" si="1"/>
        <v>1649663853</v>
      </c>
      <c r="C753" s="99">
        <f t="shared" si="1"/>
        <v>637782507</v>
      </c>
      <c r="D753" s="99">
        <f t="shared" si="1"/>
        <v>638566711</v>
      </c>
      <c r="E753" s="99">
        <f t="shared" si="1"/>
        <v>111013921</v>
      </c>
      <c r="F753" s="99">
        <f t="shared" si="1"/>
        <v>3037026992</v>
      </c>
    </row>
    <row r="754" spans="1:9" ht="14.25" customHeight="1" x14ac:dyDescent="0.25">
      <c r="A754" s="71" t="s">
        <v>141</v>
      </c>
      <c r="B754" s="98">
        <f t="shared" si="1"/>
        <v>-1095353951</v>
      </c>
      <c r="C754" s="98">
        <f t="shared" si="1"/>
        <v>-128612671</v>
      </c>
      <c r="D754" s="98">
        <f t="shared" si="1"/>
        <v>-15753505</v>
      </c>
      <c r="E754" s="98">
        <f t="shared" si="1"/>
        <v>-11216959</v>
      </c>
      <c r="F754" s="98">
        <f t="shared" si="1"/>
        <v>-1250937086</v>
      </c>
    </row>
    <row r="755" spans="1:9" ht="14.25" customHeight="1" thickBot="1" x14ac:dyDescent="0.3">
      <c r="A755" s="77" t="s">
        <v>142</v>
      </c>
      <c r="B755" s="99">
        <f>SUM(B753:B754)</f>
        <v>554309902</v>
      </c>
      <c r="C755" s="99">
        <f>SUM(C753:C754)</f>
        <v>509169836</v>
      </c>
      <c r="D755" s="99">
        <f>SUM(D753:D754)</f>
        <v>622813206</v>
      </c>
      <c r="E755" s="99">
        <f>SUM(E753:E754)</f>
        <v>99796962</v>
      </c>
      <c r="F755" s="99">
        <f>SUM(F753:F754)</f>
        <v>1786089906</v>
      </c>
    </row>
    <row r="756" spans="1:9" ht="14.25" customHeight="1" thickTop="1" x14ac:dyDescent="0.25">
      <c r="A756" s="79"/>
      <c r="B756" s="98">
        <f t="shared" si="1"/>
        <v>0</v>
      </c>
      <c r="C756" s="98">
        <f t="shared" si="1"/>
        <v>0</v>
      </c>
      <c r="D756" s="98">
        <f t="shared" si="1"/>
        <v>0</v>
      </c>
      <c r="E756" s="98">
        <f t="shared" si="1"/>
        <v>0</v>
      </c>
      <c r="F756" s="98">
        <f t="shared" si="1"/>
        <v>0</v>
      </c>
    </row>
    <row r="757" spans="1:9" ht="14.25" customHeight="1" thickBot="1" x14ac:dyDescent="0.3">
      <c r="A757" s="77" t="s">
        <v>143</v>
      </c>
      <c r="B757" s="99">
        <f t="shared" si="1"/>
        <v>880416482</v>
      </c>
      <c r="C757" s="99">
        <f t="shared" si="1"/>
        <v>282372005</v>
      </c>
      <c r="D757" s="99">
        <f t="shared" si="1"/>
        <v>14700427</v>
      </c>
      <c r="E757" s="99">
        <f t="shared" si="1"/>
        <v>129094805</v>
      </c>
      <c r="F757" s="99">
        <f>SUM(B757:E757)</f>
        <v>1306583719</v>
      </c>
    </row>
    <row r="758" spans="1:9" ht="14.25" customHeight="1" thickTop="1" x14ac:dyDescent="0.25">
      <c r="A758" s="86"/>
      <c r="B758" s="100"/>
      <c r="C758" s="100"/>
      <c r="D758" s="100"/>
      <c r="E758" s="100"/>
      <c r="F758" s="100"/>
    </row>
    <row r="759" spans="1:9" ht="14.25" customHeight="1" x14ac:dyDescent="0.25"/>
    <row r="760" spans="1:9" ht="14.25" customHeight="1" x14ac:dyDescent="0.25"/>
    <row r="761" spans="1:9" ht="14.25" customHeight="1" x14ac:dyDescent="0.25"/>
    <row r="762" spans="1:9" ht="14.25" customHeight="1" x14ac:dyDescent="0.25"/>
    <row r="763" spans="1:9" ht="14.25" customHeight="1" x14ac:dyDescent="0.25"/>
    <row r="764" spans="1:9" ht="14.25" customHeight="1" x14ac:dyDescent="0.25"/>
    <row r="765" spans="1:9" ht="14.25" customHeight="1" x14ac:dyDescent="0.25"/>
    <row r="766" spans="1:9" ht="14.25" customHeight="1" x14ac:dyDescent="0.25">
      <c r="A766" s="93" t="s">
        <v>189</v>
      </c>
      <c r="B766" s="93"/>
      <c r="C766" s="93"/>
      <c r="D766" s="93"/>
      <c r="E766" s="93"/>
      <c r="F766" s="93"/>
      <c r="G766" s="101"/>
      <c r="H766" s="101"/>
      <c r="I766" s="101"/>
    </row>
    <row r="767" spans="1:9" ht="14.25" customHeight="1" x14ac:dyDescent="0.25">
      <c r="A767" s="93" t="s">
        <v>190</v>
      </c>
      <c r="B767" s="93"/>
      <c r="C767" s="93"/>
      <c r="D767" s="93"/>
      <c r="E767" s="93"/>
      <c r="F767" s="93"/>
    </row>
    <row r="768" spans="1:9" ht="14.25" customHeight="1" x14ac:dyDescent="0.25"/>
    <row r="769" spans="1:6" ht="14.25" customHeight="1" x14ac:dyDescent="0.25">
      <c r="A769" s="90"/>
      <c r="B769" s="90"/>
      <c r="C769" s="90"/>
      <c r="D769" s="90"/>
      <c r="E769" s="90"/>
      <c r="F769" s="90"/>
    </row>
    <row r="770" spans="1:6" ht="14.25" customHeight="1" x14ac:dyDescent="0.25">
      <c r="A770" s="89"/>
      <c r="B770" s="89"/>
      <c r="C770" s="89"/>
      <c r="D770" s="89"/>
      <c r="E770" s="89"/>
      <c r="F770" s="89"/>
    </row>
    <row r="771" spans="1:6" ht="14.25" customHeight="1" x14ac:dyDescent="0.25">
      <c r="A771" s="68" t="s">
        <v>130</v>
      </c>
      <c r="B771" s="68" t="s">
        <v>90</v>
      </c>
      <c r="C771" s="68" t="s">
        <v>131</v>
      </c>
      <c r="D771" s="68" t="s">
        <v>132</v>
      </c>
      <c r="E771" s="68" t="s">
        <v>133</v>
      </c>
      <c r="F771" s="68" t="s">
        <v>69</v>
      </c>
    </row>
    <row r="772" spans="1:6" ht="14.25" customHeight="1" x14ac:dyDescent="0.25">
      <c r="A772" s="69" t="s">
        <v>134</v>
      </c>
      <c r="B772" s="98">
        <v>83850255</v>
      </c>
      <c r="C772" s="98">
        <v>262375005</v>
      </c>
      <c r="D772" s="98">
        <v>21689163</v>
      </c>
      <c r="E772" s="98">
        <v>8306474</v>
      </c>
      <c r="F772" s="98">
        <f>SUM(B772:E772)</f>
        <v>376220897</v>
      </c>
    </row>
    <row r="773" spans="1:6" ht="14.25" customHeight="1" x14ac:dyDescent="0.25">
      <c r="A773" s="71" t="s">
        <v>135</v>
      </c>
      <c r="B773" s="102">
        <v>145995836</v>
      </c>
      <c r="C773" s="102">
        <v>406588228</v>
      </c>
      <c r="D773" s="102">
        <v>42804521</v>
      </c>
      <c r="E773" s="102">
        <v>688347640</v>
      </c>
      <c r="F773" s="102">
        <f>SUM(B773:E773)</f>
        <v>1283736225</v>
      </c>
    </row>
    <row r="774" spans="1:6" ht="14.25" customHeight="1" x14ac:dyDescent="0.25">
      <c r="A774" s="73" t="s">
        <v>136</v>
      </c>
      <c r="B774" s="103">
        <f>SUM(B772:B773)</f>
        <v>229846091</v>
      </c>
      <c r="C774" s="103">
        <f>SUM(C772:C773)</f>
        <v>668963233</v>
      </c>
      <c r="D774" s="103">
        <f>SUM(D772:D773)</f>
        <v>64493684</v>
      </c>
      <c r="E774" s="103">
        <f>SUM(E772:E773)</f>
        <v>696654114</v>
      </c>
      <c r="F774" s="103">
        <f>SUM(F772:F773)</f>
        <v>1659957122</v>
      </c>
    </row>
    <row r="775" spans="1:6" ht="14.25" customHeight="1" x14ac:dyDescent="0.25">
      <c r="A775" s="75" t="s">
        <v>137</v>
      </c>
      <c r="B775" s="104">
        <v>-669205246</v>
      </c>
      <c r="C775" s="104">
        <v>-374588777</v>
      </c>
      <c r="D775" s="104">
        <v>0</v>
      </c>
      <c r="E775" s="104">
        <v>-1519435472</v>
      </c>
      <c r="F775" s="104">
        <f>SUM(B775:E775)</f>
        <v>-2563229495</v>
      </c>
    </row>
    <row r="776" spans="1:6" ht="14.25" customHeight="1" x14ac:dyDescent="0.25">
      <c r="A776" s="75" t="s">
        <v>138</v>
      </c>
      <c r="B776" s="104">
        <v>2187387083</v>
      </c>
      <c r="C776" s="104">
        <v>861141786</v>
      </c>
      <c r="D776" s="104">
        <v>0</v>
      </c>
      <c r="E776" s="104">
        <v>1036802996</v>
      </c>
      <c r="F776" s="104">
        <f>SUM(B776:E776)</f>
        <v>4085331865</v>
      </c>
    </row>
    <row r="777" spans="1:6" ht="14.25" customHeight="1" thickBot="1" x14ac:dyDescent="0.3">
      <c r="A777" s="77" t="s">
        <v>139</v>
      </c>
      <c r="B777" s="105">
        <f>SUM(B774:B776)</f>
        <v>1748027928</v>
      </c>
      <c r="C777" s="105">
        <f>SUM(C774:C776)</f>
        <v>1155516242</v>
      </c>
      <c r="D777" s="105">
        <f>SUM(D774:D776)</f>
        <v>64493684</v>
      </c>
      <c r="E777" s="105">
        <f>SUM(E774:E776)</f>
        <v>214021638</v>
      </c>
      <c r="F777" s="105">
        <f>SUM(F774:F776)</f>
        <v>3182059492</v>
      </c>
    </row>
    <row r="778" spans="1:6" ht="14.25" customHeight="1" thickTop="1" x14ac:dyDescent="0.25">
      <c r="A778" s="79"/>
      <c r="B778" s="106"/>
      <c r="C778" s="106"/>
      <c r="D778" s="106"/>
      <c r="E778" s="106"/>
      <c r="F778" s="107"/>
    </row>
    <row r="779" spans="1:6" ht="14.25" customHeight="1" x14ac:dyDescent="0.25">
      <c r="A779" s="82" t="s">
        <v>140</v>
      </c>
      <c r="B779" s="108">
        <v>1682651192</v>
      </c>
      <c r="C779" s="108">
        <v>337304643</v>
      </c>
      <c r="D779" s="108">
        <v>15916912</v>
      </c>
      <c r="E779" s="108">
        <v>38990727</v>
      </c>
      <c r="F779" s="108">
        <f>SUM(B779:E779)</f>
        <v>2074863474</v>
      </c>
    </row>
    <row r="780" spans="1:6" ht="14.25" customHeight="1" x14ac:dyDescent="0.25">
      <c r="A780" s="71" t="s">
        <v>141</v>
      </c>
      <c r="B780" s="102">
        <v>-251931363</v>
      </c>
      <c r="C780" s="102">
        <v>-332857364</v>
      </c>
      <c r="D780" s="102">
        <v>5012858</v>
      </c>
      <c r="E780" s="102">
        <v>18309609</v>
      </c>
      <c r="F780" s="102">
        <f>SUM(B780:E780)</f>
        <v>-561466260</v>
      </c>
    </row>
    <row r="781" spans="1:6" ht="14.25" customHeight="1" thickBot="1" x14ac:dyDescent="0.3">
      <c r="A781" s="77" t="s">
        <v>142</v>
      </c>
      <c r="B781" s="105">
        <f>SUM(B779:B780)</f>
        <v>1430719829</v>
      </c>
      <c r="C781" s="105">
        <f>SUM(C779:C780)</f>
        <v>4447279</v>
      </c>
      <c r="D781" s="105">
        <f>SUM(D779:D780)</f>
        <v>20929770</v>
      </c>
      <c r="E781" s="105">
        <f>SUM(E779:E780)</f>
        <v>57300336</v>
      </c>
      <c r="F781" s="105">
        <f>SUM(F779:F780)</f>
        <v>1513397214</v>
      </c>
    </row>
    <row r="782" spans="1:6" ht="14.25" customHeight="1" thickTop="1" x14ac:dyDescent="0.25">
      <c r="A782" s="79"/>
      <c r="B782" s="106"/>
      <c r="C782" s="106"/>
      <c r="D782" s="106"/>
      <c r="E782" s="106"/>
      <c r="F782" s="107"/>
    </row>
    <row r="783" spans="1:6" ht="14.25" customHeight="1" thickBot="1" x14ac:dyDescent="0.3">
      <c r="A783" s="77" t="s">
        <v>143</v>
      </c>
      <c r="B783" s="105">
        <v>-575450756</v>
      </c>
      <c r="C783" s="105">
        <v>-149816244</v>
      </c>
      <c r="D783" s="105">
        <v>0</v>
      </c>
      <c r="E783" s="105">
        <v>102326864</v>
      </c>
      <c r="F783" s="105">
        <f>SUM(B783:E783)</f>
        <v>-622940136</v>
      </c>
    </row>
    <row r="784" spans="1:6" ht="12" customHeight="1" thickTop="1" x14ac:dyDescent="0.25">
      <c r="A784" s="86"/>
      <c r="B784" s="100"/>
      <c r="C784" s="100"/>
      <c r="D784" s="100"/>
      <c r="E784" s="100"/>
      <c r="F784" s="100"/>
    </row>
    <row r="785" spans="1:12" ht="12" customHeight="1" x14ac:dyDescent="0.25">
      <c r="A785" s="86"/>
      <c r="B785" s="100"/>
      <c r="C785" s="100"/>
      <c r="D785" s="100"/>
      <c r="E785" s="100"/>
      <c r="F785" s="100"/>
    </row>
    <row r="786" spans="1:12" ht="12" customHeight="1" x14ac:dyDescent="0.25">
      <c r="A786" s="86"/>
      <c r="B786" s="100"/>
      <c r="C786" s="100"/>
      <c r="D786" s="100"/>
      <c r="E786" s="100"/>
      <c r="F786" s="100"/>
    </row>
    <row r="787" spans="1:12" ht="12" customHeight="1" x14ac:dyDescent="0.25">
      <c r="A787" s="86"/>
      <c r="B787" s="100"/>
      <c r="C787" s="100"/>
      <c r="D787" s="100"/>
      <c r="E787" s="100"/>
      <c r="F787" s="100"/>
    </row>
    <row r="788" spans="1:12" ht="12" customHeight="1" x14ac:dyDescent="0.25">
      <c r="A788" s="86"/>
      <c r="B788" s="100"/>
      <c r="C788" s="100"/>
      <c r="D788" s="100"/>
      <c r="E788" s="100"/>
      <c r="F788" s="100"/>
    </row>
    <row r="789" spans="1:12" ht="12" customHeight="1" x14ac:dyDescent="0.25">
      <c r="A789" s="86"/>
      <c r="B789" s="100"/>
      <c r="C789" s="100"/>
      <c r="D789" s="100"/>
      <c r="E789" s="100"/>
      <c r="F789" s="100"/>
    </row>
    <row r="790" spans="1:12" ht="12" customHeight="1" x14ac:dyDescent="0.25">
      <c r="A790" s="86"/>
      <c r="B790" s="100"/>
      <c r="C790" s="100"/>
      <c r="D790" s="100"/>
      <c r="E790" s="100"/>
      <c r="F790" s="100"/>
    </row>
    <row r="791" spans="1:12" ht="12" customHeight="1" x14ac:dyDescent="0.25">
      <c r="A791" s="86"/>
      <c r="B791" s="100"/>
      <c r="C791" s="100"/>
      <c r="D791" s="100"/>
      <c r="E791" s="100"/>
      <c r="F791" s="100"/>
      <c r="G791" s="109"/>
      <c r="H791" s="109"/>
      <c r="I791" s="109"/>
      <c r="J791" s="109"/>
      <c r="K791" s="109"/>
      <c r="L791" s="109"/>
    </row>
    <row r="792" spans="1:12" ht="12" customHeight="1" x14ac:dyDescent="0.25">
      <c r="A792" s="86"/>
      <c r="B792" s="100"/>
      <c r="C792" s="100"/>
      <c r="D792" s="100"/>
      <c r="E792" s="100"/>
      <c r="F792" s="100"/>
      <c r="G792" s="109"/>
      <c r="H792" s="109"/>
      <c r="I792" s="109"/>
      <c r="J792" s="109"/>
      <c r="K792" s="109"/>
      <c r="L792" s="109"/>
    </row>
    <row r="793" spans="1:12" ht="12" customHeight="1" x14ac:dyDescent="0.25">
      <c r="A793" s="86"/>
      <c r="B793" s="100"/>
      <c r="C793" s="100"/>
      <c r="D793" s="100"/>
      <c r="E793" s="100"/>
      <c r="F793" s="100"/>
      <c r="G793" s="109"/>
      <c r="H793" s="109"/>
      <c r="I793" s="109"/>
      <c r="J793" s="109"/>
      <c r="K793" s="109"/>
      <c r="L793" s="109"/>
    </row>
    <row r="794" spans="1:12" ht="12" customHeight="1" x14ac:dyDescent="0.25">
      <c r="A794" s="86"/>
      <c r="B794" s="100"/>
      <c r="C794" s="100"/>
      <c r="D794" s="100"/>
      <c r="E794" s="100"/>
      <c r="F794" s="100"/>
      <c r="G794" s="109"/>
      <c r="H794" s="109"/>
      <c r="I794" s="109"/>
      <c r="J794" s="109"/>
      <c r="K794" s="109"/>
      <c r="L794" s="109"/>
    </row>
    <row r="795" spans="1:12" ht="12" customHeight="1" x14ac:dyDescent="0.25">
      <c r="A795" s="86"/>
      <c r="B795" s="100"/>
      <c r="C795" s="100"/>
      <c r="D795" s="100"/>
      <c r="E795" s="100"/>
      <c r="F795" s="100"/>
      <c r="G795" s="109"/>
      <c r="H795" s="109"/>
      <c r="I795" s="109"/>
      <c r="J795" s="109"/>
      <c r="K795" s="109"/>
      <c r="L795" s="109"/>
    </row>
    <row r="796" spans="1:12" ht="12" customHeight="1" x14ac:dyDescent="0.25">
      <c r="A796" s="92" t="s">
        <v>0</v>
      </c>
      <c r="B796" s="92"/>
      <c r="C796" s="92"/>
      <c r="D796" s="92"/>
      <c r="E796" s="92"/>
      <c r="F796" s="92"/>
      <c r="G796" s="109"/>
      <c r="H796" s="109"/>
      <c r="I796" s="109"/>
      <c r="J796" s="109"/>
      <c r="K796" s="109"/>
      <c r="L796" s="109"/>
    </row>
    <row r="797" spans="1:12" ht="12" customHeight="1" x14ac:dyDescent="0.25">
      <c r="G797" s="109"/>
      <c r="H797" s="109"/>
      <c r="I797" s="109"/>
      <c r="J797" s="109"/>
      <c r="K797" s="109"/>
      <c r="L797" s="109"/>
    </row>
    <row r="798" spans="1:12" ht="14.1" customHeight="1" x14ac:dyDescent="0.25">
      <c r="A798" s="110" t="s">
        <v>191</v>
      </c>
      <c r="B798" s="110"/>
      <c r="C798" s="110"/>
      <c r="D798" s="110"/>
      <c r="E798" s="110"/>
      <c r="F798" s="110"/>
      <c r="G798" s="109"/>
      <c r="H798" s="109"/>
      <c r="I798" s="109"/>
      <c r="J798" s="109"/>
      <c r="K798" s="109"/>
      <c r="L798" s="109"/>
    </row>
    <row r="799" spans="1:12" ht="14.1" customHeight="1" x14ac:dyDescent="0.25">
      <c r="A799" s="110" t="s">
        <v>192</v>
      </c>
      <c r="B799" s="110"/>
      <c r="C799" s="110"/>
      <c r="D799" s="110"/>
      <c r="E799" s="110"/>
      <c r="F799" s="110"/>
      <c r="G799" s="109"/>
      <c r="H799" s="109"/>
      <c r="I799" s="109"/>
      <c r="J799" s="109"/>
      <c r="K799" s="109"/>
      <c r="L799" s="109"/>
    </row>
    <row r="800" spans="1:12" ht="14.1" customHeight="1" x14ac:dyDescent="0.25">
      <c r="A800" s="110" t="s">
        <v>193</v>
      </c>
      <c r="B800" s="110"/>
      <c r="C800" s="110"/>
      <c r="D800" s="110"/>
      <c r="E800" s="110"/>
      <c r="F800" s="110"/>
      <c r="G800" s="109"/>
      <c r="H800" s="109"/>
      <c r="I800" s="109"/>
      <c r="J800" s="109"/>
      <c r="K800" s="109"/>
      <c r="L800" s="109"/>
    </row>
    <row r="801" spans="1:12" ht="12" customHeight="1" x14ac:dyDescent="0.25">
      <c r="A801" s="95"/>
      <c r="B801" s="95"/>
      <c r="C801" s="95"/>
      <c r="D801" s="95"/>
      <c r="E801" s="95"/>
      <c r="F801" s="95"/>
      <c r="G801" s="109"/>
      <c r="H801" s="109"/>
      <c r="I801" s="109"/>
      <c r="J801" s="109"/>
      <c r="K801" s="109"/>
      <c r="L801" s="109"/>
    </row>
    <row r="802" spans="1:12" ht="12" customHeight="1" x14ac:dyDescent="0.25">
      <c r="A802" s="95"/>
      <c r="B802" s="95"/>
      <c r="C802" s="95"/>
      <c r="D802" s="95"/>
      <c r="E802" s="111"/>
      <c r="F802" s="97" t="s">
        <v>4</v>
      </c>
      <c r="G802" s="109"/>
      <c r="H802" s="109"/>
      <c r="I802" s="109"/>
      <c r="J802" s="109"/>
      <c r="K802" s="109"/>
      <c r="L802" s="109"/>
    </row>
    <row r="803" spans="1:12" ht="12" customHeight="1" x14ac:dyDescent="0.25">
      <c r="A803" s="95"/>
      <c r="B803" s="95"/>
      <c r="C803" s="95"/>
      <c r="D803" s="95"/>
      <c r="E803" s="95"/>
      <c r="F803" s="95"/>
      <c r="G803" s="109"/>
      <c r="H803" s="109"/>
      <c r="I803" s="109"/>
      <c r="J803" s="109"/>
      <c r="K803" s="109"/>
      <c r="L803" s="109"/>
    </row>
    <row r="804" spans="1:12" ht="15" customHeight="1" x14ac:dyDescent="0.25">
      <c r="A804" s="68" t="s">
        <v>130</v>
      </c>
      <c r="B804" s="68" t="s">
        <v>90</v>
      </c>
      <c r="C804" s="68" t="s">
        <v>131</v>
      </c>
      <c r="D804" s="68" t="s">
        <v>132</v>
      </c>
      <c r="E804" s="68" t="s">
        <v>133</v>
      </c>
      <c r="F804" s="68" t="s">
        <v>69</v>
      </c>
      <c r="G804" s="109"/>
      <c r="H804" s="109"/>
      <c r="I804" s="109"/>
      <c r="J804" s="109"/>
      <c r="K804" s="109"/>
      <c r="L804" s="109"/>
    </row>
    <row r="805" spans="1:12" ht="15" customHeight="1" thickBot="1" x14ac:dyDescent="0.3">
      <c r="A805" s="77" t="s">
        <v>136</v>
      </c>
      <c r="B805" s="112">
        <f>B748+B774</f>
        <v>6359800219</v>
      </c>
      <c r="C805" s="112">
        <f>C748+C774</f>
        <v>5683671979</v>
      </c>
      <c r="D805" s="112">
        <f>D748+D774</f>
        <v>2027764781</v>
      </c>
      <c r="E805" s="112">
        <f>E748+E774</f>
        <v>2472661287</v>
      </c>
      <c r="F805" s="112">
        <f>F748+F774</f>
        <v>16543898266</v>
      </c>
      <c r="G805" s="109"/>
      <c r="H805" s="109"/>
      <c r="I805" s="109"/>
      <c r="J805" s="109"/>
      <c r="K805" s="109"/>
      <c r="L805" s="109"/>
    </row>
    <row r="806" spans="1:12" ht="15" customHeight="1" thickTop="1" thickBot="1" x14ac:dyDescent="0.3">
      <c r="A806" s="113" t="s">
        <v>139</v>
      </c>
      <c r="B806" s="114">
        <f>B751+B777</f>
        <v>4058099095</v>
      </c>
      <c r="C806" s="114">
        <f>C751+C777</f>
        <v>4709629234</v>
      </c>
      <c r="D806" s="114">
        <f>D751+D777</f>
        <v>1921123290</v>
      </c>
      <c r="E806" s="114">
        <f>E751+E777</f>
        <v>715556861</v>
      </c>
      <c r="F806" s="114">
        <f>F751+F777</f>
        <v>11404408480</v>
      </c>
      <c r="G806" s="109"/>
      <c r="H806" s="109"/>
      <c r="I806" s="109"/>
      <c r="J806" s="109"/>
      <c r="K806" s="109"/>
      <c r="L806" s="109"/>
    </row>
    <row r="807" spans="1:12" ht="15" customHeight="1" thickTop="1" x14ac:dyDescent="0.25">
      <c r="A807" s="79"/>
      <c r="B807" s="115"/>
      <c r="C807" s="115"/>
      <c r="D807" s="115"/>
      <c r="E807" s="115"/>
      <c r="F807" s="116"/>
      <c r="G807" s="109"/>
      <c r="H807" s="109"/>
      <c r="I807" s="109"/>
      <c r="J807" s="109"/>
      <c r="K807" s="109"/>
      <c r="L807" s="109"/>
    </row>
    <row r="808" spans="1:12" ht="15" customHeight="1" x14ac:dyDescent="0.25">
      <c r="A808" s="82" t="s">
        <v>140</v>
      </c>
      <c r="B808" s="114">
        <f>B753+B779</f>
        <v>3332315045</v>
      </c>
      <c r="C808" s="114">
        <f>C753+C779</f>
        <v>975087150</v>
      </c>
      <c r="D808" s="114">
        <f>D753+D779</f>
        <v>654483623</v>
      </c>
      <c r="E808" s="114">
        <f>E753+E779</f>
        <v>150004648</v>
      </c>
      <c r="F808" s="114">
        <f>F753+F779</f>
        <v>5111890466</v>
      </c>
      <c r="G808" s="109"/>
      <c r="H808" s="109"/>
      <c r="I808" s="109"/>
      <c r="J808" s="109"/>
      <c r="K808" s="109"/>
      <c r="L808" s="109"/>
    </row>
    <row r="809" spans="1:12" ht="15" customHeight="1" thickBot="1" x14ac:dyDescent="0.3">
      <c r="A809" s="77" t="s">
        <v>142</v>
      </c>
      <c r="B809" s="112">
        <f>B755+B781</f>
        <v>1985029731</v>
      </c>
      <c r="C809" s="112">
        <f>C755+C781</f>
        <v>513617115</v>
      </c>
      <c r="D809" s="112">
        <f>D755+D781</f>
        <v>643742976</v>
      </c>
      <c r="E809" s="112">
        <f>E755+E781</f>
        <v>157097298</v>
      </c>
      <c r="F809" s="112">
        <f>F755+F781</f>
        <v>3299487120</v>
      </c>
      <c r="G809" s="109"/>
      <c r="H809" s="109"/>
      <c r="I809" s="109"/>
      <c r="J809" s="109"/>
      <c r="K809" s="109"/>
      <c r="L809" s="109"/>
    </row>
    <row r="810" spans="1:12" ht="15" customHeight="1" thickTop="1" x14ac:dyDescent="0.25">
      <c r="A810" s="79"/>
      <c r="B810" s="115"/>
      <c r="C810" s="115"/>
      <c r="D810" s="115"/>
      <c r="E810" s="115"/>
      <c r="F810" s="116"/>
      <c r="G810" s="109"/>
      <c r="H810" s="109"/>
      <c r="I810" s="109"/>
      <c r="J810" s="109"/>
      <c r="K810" s="109"/>
      <c r="L810" s="109"/>
    </row>
    <row r="811" spans="1:12" ht="15" customHeight="1" thickBot="1" x14ac:dyDescent="0.3">
      <c r="A811" s="77" t="s">
        <v>143</v>
      </c>
      <c r="B811" s="112">
        <f>B757+B783</f>
        <v>304965726</v>
      </c>
      <c r="C811" s="112">
        <f>C757+C783</f>
        <v>132555761</v>
      </c>
      <c r="D811" s="112">
        <f>D757+D783</f>
        <v>14700427</v>
      </c>
      <c r="E811" s="112">
        <f>E757+E783</f>
        <v>231421669</v>
      </c>
      <c r="F811" s="112">
        <f>F757+F783</f>
        <v>683643583</v>
      </c>
      <c r="G811" s="109"/>
      <c r="H811" s="109"/>
      <c r="I811" s="109"/>
      <c r="J811" s="109"/>
      <c r="K811" s="109"/>
      <c r="L811" s="109"/>
    </row>
    <row r="812" spans="1:12" ht="12" customHeight="1" thickTop="1" x14ac:dyDescent="0.25">
      <c r="A812" s="86"/>
      <c r="B812" s="100"/>
      <c r="C812" s="100"/>
      <c r="D812" s="100"/>
      <c r="E812" s="100"/>
      <c r="F812" s="100"/>
      <c r="G812" s="109"/>
      <c r="H812" s="109"/>
      <c r="I812" s="109"/>
      <c r="J812" s="109"/>
      <c r="K812" s="109"/>
      <c r="L812" s="109"/>
    </row>
    <row r="813" spans="1:12" ht="12" customHeight="1" x14ac:dyDescent="0.25">
      <c r="A813" s="86"/>
      <c r="B813" s="117"/>
      <c r="C813" s="117"/>
      <c r="D813" s="117"/>
      <c r="E813" s="117"/>
      <c r="F813" s="117"/>
      <c r="G813" s="109"/>
      <c r="H813" s="109"/>
      <c r="I813" s="109"/>
      <c r="J813" s="109"/>
      <c r="K813" s="109"/>
      <c r="L813" s="109"/>
    </row>
    <row r="814" spans="1:12" ht="12" customHeight="1" x14ac:dyDescent="0.25">
      <c r="A814" s="86"/>
      <c r="B814" s="117"/>
      <c r="C814" s="117"/>
      <c r="D814" s="117"/>
      <c r="E814" s="117"/>
      <c r="F814" s="117"/>
      <c r="G814" s="109"/>
      <c r="H814" s="109"/>
      <c r="I814" s="109"/>
      <c r="J814" s="109"/>
      <c r="K814" s="109"/>
      <c r="L814" s="109"/>
    </row>
    <row r="815" spans="1:12" ht="12" customHeight="1" x14ac:dyDescent="0.25">
      <c r="A815" s="109"/>
      <c r="B815" s="87"/>
      <c r="C815" s="87"/>
      <c r="D815" s="87"/>
      <c r="E815" s="87"/>
      <c r="F815" s="87"/>
      <c r="G815" s="109"/>
      <c r="H815" s="109"/>
      <c r="I815" s="109"/>
      <c r="J815" s="109"/>
      <c r="K815" s="109"/>
      <c r="L815" s="109"/>
    </row>
    <row r="816" spans="1:12" ht="12" customHeight="1" x14ac:dyDescent="0.25">
      <c r="A816" s="109"/>
      <c r="B816" s="87"/>
      <c r="C816" s="87"/>
      <c r="D816" s="87"/>
      <c r="E816" s="87"/>
      <c r="F816" s="87"/>
      <c r="G816" s="109"/>
      <c r="H816" s="109"/>
      <c r="I816" s="109"/>
      <c r="J816" s="109"/>
      <c r="K816" s="109"/>
      <c r="L816" s="109"/>
    </row>
    <row r="817" spans="1:12" ht="12" customHeight="1" x14ac:dyDescent="0.25">
      <c r="A817" s="109"/>
      <c r="B817" s="87"/>
      <c r="C817" s="87"/>
      <c r="D817" s="87"/>
      <c r="E817" s="87"/>
      <c r="F817" s="87"/>
      <c r="G817" s="109"/>
      <c r="H817" s="109"/>
      <c r="I817" s="109"/>
      <c r="J817" s="109"/>
      <c r="K817" s="109"/>
      <c r="L817" s="109"/>
    </row>
    <row r="818" spans="1:12" ht="12" customHeight="1" x14ac:dyDescent="0.25">
      <c r="A818" s="86"/>
      <c r="B818" s="117"/>
      <c r="C818" s="117"/>
      <c r="D818" s="117"/>
      <c r="E818" s="117"/>
      <c r="F818" s="117"/>
      <c r="G818" s="109"/>
      <c r="H818" s="109"/>
      <c r="I818" s="109"/>
      <c r="J818" s="109"/>
      <c r="K818" s="109"/>
      <c r="L818" s="109"/>
    </row>
    <row r="819" spans="1:12" ht="12" customHeight="1" x14ac:dyDescent="0.25">
      <c r="A819" s="86"/>
      <c r="B819" s="117"/>
      <c r="C819" s="117"/>
      <c r="D819" s="117"/>
      <c r="E819" s="117"/>
      <c r="F819" s="117"/>
      <c r="G819" s="109"/>
      <c r="H819" s="109"/>
      <c r="I819" s="109"/>
      <c r="J819" s="109"/>
      <c r="K819" s="109"/>
      <c r="L819" s="109"/>
    </row>
    <row r="820" spans="1:12" ht="12" customHeight="1" x14ac:dyDescent="0.25">
      <c r="A820" s="109"/>
      <c r="B820" s="87"/>
      <c r="C820" s="87"/>
      <c r="D820" s="87"/>
      <c r="E820" s="87"/>
      <c r="F820" s="87"/>
      <c r="G820" s="109"/>
      <c r="H820" s="109"/>
      <c r="I820" s="109"/>
      <c r="J820" s="109"/>
      <c r="K820" s="109"/>
      <c r="L820" s="109"/>
    </row>
    <row r="821" spans="1:12" ht="12" customHeight="1" x14ac:dyDescent="0.25">
      <c r="A821" s="109"/>
      <c r="B821" s="87"/>
      <c r="C821" s="87"/>
      <c r="D821" s="87"/>
      <c r="E821" s="87"/>
      <c r="F821" s="87"/>
      <c r="G821" s="109"/>
      <c r="H821" s="109"/>
      <c r="I821" s="109"/>
      <c r="J821" s="109"/>
      <c r="K821" s="109"/>
      <c r="L821" s="109"/>
    </row>
    <row r="822" spans="1:12" ht="12" customHeight="1" x14ac:dyDescent="0.25">
      <c r="A822" s="109"/>
      <c r="B822" s="87"/>
      <c r="C822" s="87"/>
      <c r="D822" s="87"/>
      <c r="E822" s="87"/>
      <c r="F822" s="87"/>
      <c r="G822" s="109"/>
      <c r="H822" s="109"/>
      <c r="I822" s="109"/>
      <c r="J822" s="109"/>
      <c r="K822" s="109"/>
      <c r="L822" s="109"/>
    </row>
    <row r="823" spans="1:12" ht="12" customHeight="1" x14ac:dyDescent="0.25">
      <c r="A823" s="109"/>
      <c r="B823" s="87"/>
      <c r="C823" s="87"/>
      <c r="D823" s="87"/>
      <c r="E823" s="87"/>
      <c r="F823" s="87"/>
      <c r="G823" s="109"/>
      <c r="H823" s="109"/>
      <c r="I823" s="109"/>
      <c r="J823" s="109"/>
      <c r="K823" s="109"/>
      <c r="L823" s="109"/>
    </row>
    <row r="824" spans="1:12" ht="12" customHeight="1" x14ac:dyDescent="0.25">
      <c r="A824" s="86"/>
      <c r="B824" s="117"/>
      <c r="C824" s="117"/>
      <c r="D824" s="117"/>
      <c r="E824" s="117"/>
      <c r="F824" s="117"/>
      <c r="G824" s="109"/>
      <c r="H824" s="109"/>
      <c r="I824" s="109"/>
      <c r="J824" s="109"/>
      <c r="K824" s="109"/>
      <c r="L824" s="109"/>
    </row>
    <row r="825" spans="1:12" ht="12" customHeight="1" x14ac:dyDescent="0.2">
      <c r="A825" s="118"/>
      <c r="B825" s="118"/>
      <c r="C825" s="118"/>
      <c r="D825" s="118"/>
      <c r="E825" s="118"/>
      <c r="F825" s="118"/>
      <c r="G825" s="109"/>
      <c r="H825" s="109"/>
      <c r="I825" s="109"/>
      <c r="J825" s="109"/>
      <c r="K825" s="109"/>
      <c r="L825" s="109"/>
    </row>
    <row r="826" spans="1:12" ht="12" customHeight="1" x14ac:dyDescent="0.2">
      <c r="A826" s="119"/>
      <c r="B826" s="119"/>
      <c r="C826" s="119"/>
      <c r="D826" s="119"/>
      <c r="E826" s="119"/>
      <c r="F826" s="119"/>
      <c r="G826" s="109"/>
      <c r="H826" s="109"/>
      <c r="I826" s="109"/>
      <c r="J826" s="109"/>
      <c r="K826" s="109"/>
      <c r="L826" s="109"/>
    </row>
    <row r="827" spans="1:12" ht="12" customHeight="1" x14ac:dyDescent="0.25">
      <c r="A827" s="120"/>
      <c r="B827" s="120"/>
      <c r="C827" s="120"/>
      <c r="D827" s="120"/>
      <c r="E827" s="120"/>
      <c r="F827" s="120"/>
      <c r="G827" s="109"/>
      <c r="H827" s="109"/>
      <c r="I827" s="109"/>
      <c r="J827" s="109"/>
      <c r="K827" s="109"/>
      <c r="L827" s="109"/>
    </row>
    <row r="828" spans="1:12" ht="12" customHeight="1" x14ac:dyDescent="0.25">
      <c r="A828" s="121"/>
      <c r="B828" s="121"/>
      <c r="C828" s="121"/>
      <c r="D828" s="121"/>
      <c r="E828" s="121"/>
      <c r="F828" s="121"/>
      <c r="G828" s="109"/>
      <c r="H828" s="109"/>
      <c r="I828" s="109"/>
      <c r="J828" s="109"/>
      <c r="K828" s="109"/>
      <c r="L828" s="109"/>
    </row>
    <row r="829" spans="1:12" ht="12" customHeight="1" x14ac:dyDescent="0.2">
      <c r="A829" s="122"/>
      <c r="B829" s="122"/>
      <c r="C829" s="122"/>
      <c r="D829" s="122"/>
      <c r="E829" s="122"/>
      <c r="F829" s="122"/>
      <c r="G829" s="109"/>
      <c r="H829" s="109"/>
      <c r="I829" s="109"/>
      <c r="J829" s="109"/>
      <c r="K829" s="109"/>
      <c r="L829" s="109"/>
    </row>
    <row r="830" spans="1:12" ht="12" customHeight="1" x14ac:dyDescent="0.25">
      <c r="A830" s="111"/>
      <c r="B830" s="111"/>
      <c r="C830" s="111"/>
      <c r="D830" s="111"/>
      <c r="E830" s="111"/>
      <c r="F830" s="111"/>
      <c r="G830" s="109"/>
      <c r="H830" s="109"/>
      <c r="I830" s="109"/>
      <c r="J830" s="109"/>
      <c r="K830" s="109"/>
      <c r="L830" s="109"/>
    </row>
    <row r="831" spans="1:12" ht="12" customHeight="1" x14ac:dyDescent="0.25">
      <c r="A831" s="86"/>
      <c r="B831" s="123"/>
      <c r="C831" s="123"/>
      <c r="D831" s="123"/>
      <c r="E831" s="123"/>
      <c r="F831" s="123"/>
      <c r="G831" s="109"/>
      <c r="H831" s="109"/>
      <c r="I831" s="109"/>
      <c r="J831" s="109"/>
      <c r="K831" s="109"/>
      <c r="L831" s="109"/>
    </row>
    <row r="832" spans="1:12" ht="12" customHeight="1" x14ac:dyDescent="0.25">
      <c r="A832" s="109"/>
      <c r="B832" s="124"/>
      <c r="C832" s="124"/>
      <c r="D832" s="124"/>
      <c r="E832" s="124"/>
      <c r="F832" s="124"/>
      <c r="G832" s="109"/>
      <c r="H832" s="109"/>
      <c r="I832" s="109"/>
      <c r="J832" s="109"/>
      <c r="K832" s="109"/>
      <c r="L832" s="109"/>
    </row>
    <row r="833" spans="1:12" ht="12" customHeight="1" x14ac:dyDescent="0.25">
      <c r="A833" s="86"/>
      <c r="B833" s="123"/>
      <c r="C833" s="123"/>
      <c r="D833" s="123"/>
      <c r="E833" s="123"/>
      <c r="F833" s="123"/>
      <c r="G833" s="109"/>
      <c r="H833" s="109"/>
      <c r="I833" s="109"/>
      <c r="J833" s="109"/>
      <c r="K833" s="109"/>
      <c r="L833" s="109"/>
    </row>
    <row r="834" spans="1:12" ht="12" customHeight="1" x14ac:dyDescent="0.25">
      <c r="A834" s="86"/>
      <c r="B834" s="117"/>
      <c r="C834" s="117"/>
      <c r="D834" s="117"/>
      <c r="E834" s="117"/>
      <c r="F834" s="117"/>
      <c r="G834" s="109"/>
      <c r="H834" s="109"/>
      <c r="I834" s="109"/>
      <c r="J834" s="109"/>
      <c r="K834" s="109"/>
      <c r="L834" s="109"/>
    </row>
    <row r="835" spans="1:12" ht="12" customHeight="1" x14ac:dyDescent="0.25">
      <c r="A835" s="109"/>
      <c r="B835" s="124"/>
      <c r="C835" s="124"/>
      <c r="D835" s="124"/>
      <c r="E835" s="124"/>
      <c r="F835" s="124"/>
      <c r="G835" s="109"/>
      <c r="H835" s="109"/>
      <c r="I835" s="109"/>
      <c r="J835" s="109"/>
      <c r="K835" s="109"/>
      <c r="L835" s="109"/>
    </row>
    <row r="836" spans="1:12" ht="12" customHeight="1" x14ac:dyDescent="0.25">
      <c r="A836" s="109"/>
      <c r="B836" s="124"/>
      <c r="C836" s="124"/>
      <c r="D836" s="124"/>
      <c r="E836" s="124"/>
      <c r="F836" s="124"/>
      <c r="G836" s="109"/>
      <c r="H836" s="109"/>
      <c r="I836" s="109"/>
      <c r="J836" s="109"/>
      <c r="K836" s="109"/>
      <c r="L836" s="109"/>
    </row>
    <row r="837" spans="1:12" ht="12" customHeight="1" x14ac:dyDescent="0.25">
      <c r="A837" s="109"/>
      <c r="B837" s="124"/>
      <c r="C837" s="124"/>
      <c r="D837" s="124"/>
      <c r="E837" s="124"/>
      <c r="F837" s="124"/>
      <c r="G837" s="109"/>
      <c r="H837" s="109"/>
      <c r="I837" s="109"/>
      <c r="J837" s="109"/>
      <c r="K837" s="109"/>
      <c r="L837" s="109"/>
    </row>
    <row r="838" spans="1:12" ht="12" customHeight="1" x14ac:dyDescent="0.25">
      <c r="A838" s="86"/>
      <c r="B838" s="123"/>
      <c r="C838" s="123"/>
      <c r="D838" s="123"/>
      <c r="E838" s="123"/>
      <c r="F838" s="123"/>
      <c r="G838" s="109"/>
      <c r="H838" s="109"/>
      <c r="I838" s="109"/>
      <c r="J838" s="109"/>
      <c r="K838" s="109"/>
      <c r="L838" s="109"/>
    </row>
    <row r="839" spans="1:12" ht="12" customHeight="1" x14ac:dyDescent="0.25">
      <c r="A839" s="86"/>
      <c r="B839" s="117"/>
      <c r="C839" s="117"/>
      <c r="D839" s="117"/>
      <c r="E839" s="117"/>
      <c r="F839" s="117"/>
      <c r="G839" s="109"/>
      <c r="H839" s="109"/>
      <c r="I839" s="109"/>
      <c r="J839" s="109"/>
      <c r="K839" s="109"/>
      <c r="L839" s="109"/>
    </row>
    <row r="840" spans="1:12" ht="12" customHeight="1" x14ac:dyDescent="0.25">
      <c r="A840" s="109"/>
      <c r="B840" s="124"/>
      <c r="C840" s="124"/>
      <c r="D840" s="124"/>
      <c r="E840" s="124"/>
      <c r="F840" s="124"/>
      <c r="G840" s="109"/>
      <c r="H840" s="109"/>
      <c r="I840" s="109"/>
      <c r="J840" s="109"/>
      <c r="K840" s="109"/>
      <c r="L840" s="109"/>
    </row>
    <row r="841" spans="1:12" ht="12" customHeight="1" x14ac:dyDescent="0.25">
      <c r="A841" s="109"/>
      <c r="B841" s="87"/>
      <c r="C841" s="87"/>
      <c r="D841" s="87"/>
      <c r="E841" s="87"/>
      <c r="F841" s="87"/>
      <c r="G841" s="109"/>
      <c r="H841" s="109"/>
      <c r="I841" s="109"/>
      <c r="J841" s="109"/>
      <c r="K841" s="109"/>
      <c r="L841" s="109"/>
    </row>
    <row r="842" spans="1:12" ht="12" customHeight="1" x14ac:dyDescent="0.25">
      <c r="A842" s="109"/>
      <c r="B842" s="87"/>
      <c r="C842" s="87"/>
      <c r="D842" s="87"/>
      <c r="E842" s="87"/>
      <c r="F842" s="87"/>
      <c r="G842" s="109"/>
      <c r="H842" s="109"/>
      <c r="I842" s="109"/>
      <c r="J842" s="109"/>
      <c r="K842" s="109"/>
      <c r="L842" s="109"/>
    </row>
    <row r="843" spans="1:12" ht="12" customHeight="1" x14ac:dyDescent="0.25">
      <c r="A843" s="109"/>
      <c r="B843" s="87"/>
      <c r="C843" s="87"/>
      <c r="D843" s="87"/>
      <c r="E843" s="87"/>
      <c r="F843" s="87"/>
      <c r="G843" s="109"/>
      <c r="H843" s="109"/>
      <c r="I843" s="109"/>
      <c r="J843" s="109"/>
      <c r="K843" s="109"/>
      <c r="L843" s="109"/>
    </row>
    <row r="844" spans="1:12" ht="12" customHeight="1" x14ac:dyDescent="0.25">
      <c r="A844" s="86"/>
      <c r="B844" s="117"/>
      <c r="C844" s="117"/>
      <c r="D844" s="117"/>
      <c r="E844" s="117"/>
      <c r="F844" s="117"/>
      <c r="G844" s="109"/>
      <c r="H844" s="109"/>
      <c r="I844" s="109"/>
      <c r="J844" s="109"/>
      <c r="K844" s="109"/>
      <c r="L844" s="109"/>
    </row>
    <row r="845" spans="1:12" ht="12" customHeight="1" x14ac:dyDescent="0.2">
      <c r="A845" s="118"/>
      <c r="B845" s="118"/>
      <c r="C845" s="118"/>
      <c r="D845" s="118"/>
      <c r="E845" s="118"/>
      <c r="F845" s="118"/>
      <c r="G845" s="109"/>
      <c r="H845" s="109"/>
      <c r="I845" s="109"/>
      <c r="J845" s="109"/>
      <c r="K845" s="109"/>
      <c r="L845" s="109"/>
    </row>
    <row r="846" spans="1:12" ht="12" customHeight="1" x14ac:dyDescent="0.2">
      <c r="A846" s="119"/>
      <c r="B846" s="119"/>
      <c r="C846" s="119"/>
      <c r="D846" s="119"/>
      <c r="E846" s="119"/>
      <c r="F846" s="119"/>
      <c r="G846" s="109"/>
      <c r="H846" s="109"/>
      <c r="I846" s="109"/>
      <c r="J846" s="109"/>
      <c r="K846" s="109"/>
      <c r="L846" s="109"/>
    </row>
    <row r="847" spans="1:12" ht="12" customHeight="1" x14ac:dyDescent="0.25">
      <c r="A847" s="120"/>
      <c r="B847" s="120"/>
      <c r="C847" s="120"/>
      <c r="D847" s="120"/>
      <c r="E847" s="120"/>
      <c r="F847" s="120"/>
      <c r="G847" s="109"/>
      <c r="H847" s="109"/>
      <c r="I847" s="109"/>
      <c r="J847" s="109"/>
      <c r="K847" s="109"/>
      <c r="L847" s="109"/>
    </row>
    <row r="848" spans="1:12" ht="12" customHeight="1" x14ac:dyDescent="0.25">
      <c r="A848" s="121"/>
      <c r="B848" s="121"/>
      <c r="C848" s="121"/>
      <c r="D848" s="121"/>
      <c r="E848" s="121"/>
      <c r="F848" s="121"/>
      <c r="G848" s="109"/>
      <c r="H848" s="109"/>
      <c r="I848" s="109"/>
      <c r="J848" s="109"/>
      <c r="K848" s="109"/>
      <c r="L848" s="109"/>
    </row>
    <row r="849" spans="1:12" ht="12" customHeight="1" x14ac:dyDescent="0.2">
      <c r="A849" s="122"/>
      <c r="B849" s="122"/>
      <c r="C849" s="122"/>
      <c r="D849" s="122"/>
      <c r="E849" s="122"/>
      <c r="F849" s="122"/>
      <c r="G849" s="109"/>
      <c r="H849" s="109"/>
      <c r="I849" s="109"/>
      <c r="J849" s="109"/>
      <c r="K849" s="109"/>
      <c r="L849" s="109"/>
    </row>
    <row r="850" spans="1:12" ht="12" customHeight="1" x14ac:dyDescent="0.25">
      <c r="A850" s="111"/>
      <c r="B850" s="111"/>
      <c r="C850" s="111"/>
      <c r="D850" s="111"/>
      <c r="E850" s="111"/>
      <c r="F850" s="111"/>
      <c r="G850" s="109"/>
      <c r="H850" s="109"/>
      <c r="I850" s="109"/>
      <c r="J850" s="109"/>
      <c r="K850" s="109"/>
      <c r="L850" s="109"/>
    </row>
    <row r="851" spans="1:12" ht="12" customHeight="1" x14ac:dyDescent="0.25">
      <c r="A851" s="86"/>
      <c r="B851" s="117"/>
      <c r="C851" s="117"/>
      <c r="D851" s="117"/>
      <c r="E851" s="117"/>
      <c r="F851" s="117"/>
      <c r="G851" s="109"/>
      <c r="H851" s="109"/>
      <c r="I851" s="109"/>
      <c r="J851" s="109"/>
      <c r="K851" s="109"/>
      <c r="L851" s="109"/>
    </row>
    <row r="852" spans="1:12" ht="12" customHeight="1" x14ac:dyDescent="0.25">
      <c r="A852" s="109"/>
      <c r="B852" s="87"/>
      <c r="C852" s="87"/>
      <c r="D852" s="87"/>
      <c r="E852" s="87"/>
      <c r="F852" s="87"/>
      <c r="G852" s="109"/>
      <c r="H852" s="109"/>
      <c r="I852" s="109"/>
      <c r="J852" s="109"/>
      <c r="K852" s="109"/>
      <c r="L852" s="109"/>
    </row>
    <row r="853" spans="1:12" ht="12" customHeight="1" x14ac:dyDescent="0.25">
      <c r="A853" s="86"/>
      <c r="B853" s="117"/>
      <c r="C853" s="117"/>
      <c r="D853" s="117"/>
      <c r="E853" s="117"/>
      <c r="F853" s="117"/>
      <c r="G853" s="109"/>
      <c r="H853" s="109"/>
      <c r="I853" s="109"/>
      <c r="J853" s="109"/>
      <c r="K853" s="109"/>
      <c r="L853" s="109"/>
    </row>
    <row r="854" spans="1:12" ht="12" customHeight="1" x14ac:dyDescent="0.25">
      <c r="A854" s="86"/>
      <c r="B854" s="117"/>
      <c r="C854" s="117"/>
      <c r="D854" s="117"/>
      <c r="E854" s="117"/>
      <c r="F854" s="117"/>
      <c r="G854" s="109"/>
      <c r="H854" s="109"/>
      <c r="I854" s="109"/>
      <c r="J854" s="109"/>
      <c r="K854" s="109"/>
      <c r="L854" s="109"/>
    </row>
    <row r="855" spans="1:12" ht="12" customHeight="1" x14ac:dyDescent="0.25">
      <c r="A855" s="109"/>
      <c r="B855" s="87"/>
      <c r="C855" s="87"/>
      <c r="D855" s="87"/>
      <c r="E855" s="87"/>
      <c r="F855" s="87"/>
      <c r="G855" s="109"/>
      <c r="H855" s="109"/>
      <c r="I855" s="109"/>
      <c r="J855" s="109"/>
      <c r="K855" s="109"/>
      <c r="L855" s="109"/>
    </row>
    <row r="856" spans="1:12" ht="12" customHeight="1" x14ac:dyDescent="0.25">
      <c r="A856" s="109"/>
      <c r="B856" s="87"/>
      <c r="C856" s="87"/>
      <c r="D856" s="87"/>
      <c r="E856" s="87"/>
      <c r="F856" s="87"/>
      <c r="G856" s="109"/>
      <c r="H856" s="109"/>
      <c r="I856" s="109"/>
      <c r="J856" s="109"/>
      <c r="K856" s="109"/>
      <c r="L856" s="109"/>
    </row>
    <row r="857" spans="1:12" ht="12" customHeight="1" x14ac:dyDescent="0.25">
      <c r="A857" s="109"/>
      <c r="B857" s="87"/>
      <c r="C857" s="87"/>
      <c r="D857" s="87"/>
      <c r="E857" s="87"/>
      <c r="F857" s="87"/>
      <c r="G857" s="109"/>
      <c r="H857" s="109"/>
      <c r="I857" s="109"/>
      <c r="J857" s="109"/>
      <c r="K857" s="109"/>
      <c r="L857" s="109"/>
    </row>
    <row r="858" spans="1:12" ht="12" customHeight="1" x14ac:dyDescent="0.25">
      <c r="A858" s="86"/>
      <c r="B858" s="117"/>
      <c r="C858" s="117"/>
      <c r="D858" s="117"/>
      <c r="E858" s="117"/>
      <c r="F858" s="117"/>
      <c r="G858" s="109"/>
      <c r="H858" s="109"/>
      <c r="I858" s="109"/>
      <c r="J858" s="109"/>
      <c r="K858" s="109"/>
      <c r="L858" s="109"/>
    </row>
    <row r="859" spans="1:12" ht="12" customHeight="1" x14ac:dyDescent="0.25">
      <c r="A859" s="86"/>
      <c r="B859" s="117"/>
      <c r="C859" s="117"/>
      <c r="D859" s="117"/>
      <c r="E859" s="117"/>
      <c r="F859" s="117"/>
      <c r="G859" s="109"/>
      <c r="H859" s="109"/>
      <c r="I859" s="109"/>
      <c r="J859" s="109"/>
      <c r="K859" s="109"/>
      <c r="L859" s="109"/>
    </row>
    <row r="860" spans="1:12" ht="12" customHeight="1" x14ac:dyDescent="0.25">
      <c r="A860" s="109"/>
      <c r="B860" s="87"/>
      <c r="C860" s="87"/>
      <c r="D860" s="87"/>
      <c r="E860" s="87"/>
      <c r="F860" s="87"/>
      <c r="G860" s="109"/>
      <c r="H860" s="109"/>
      <c r="I860" s="109"/>
      <c r="J860" s="109"/>
      <c r="K860" s="109"/>
      <c r="L860" s="109"/>
    </row>
    <row r="861" spans="1:12" ht="12" customHeight="1" x14ac:dyDescent="0.25">
      <c r="A861" s="109"/>
      <c r="B861" s="87"/>
      <c r="C861" s="87"/>
      <c r="D861" s="87"/>
      <c r="E861" s="87"/>
      <c r="F861" s="87"/>
      <c r="G861" s="109"/>
      <c r="H861" s="109"/>
      <c r="I861" s="109"/>
      <c r="J861" s="109"/>
      <c r="K861" s="109"/>
      <c r="L861" s="109"/>
    </row>
    <row r="862" spans="1:12" ht="12" customHeight="1" x14ac:dyDescent="0.25">
      <c r="A862" s="109"/>
      <c r="B862" s="87"/>
      <c r="C862" s="87"/>
      <c r="D862" s="87"/>
      <c r="E862" s="87"/>
      <c r="F862" s="87"/>
      <c r="G862" s="109"/>
      <c r="H862" s="109"/>
      <c r="I862" s="109"/>
      <c r="J862" s="109"/>
      <c r="K862" s="109"/>
      <c r="L862" s="109"/>
    </row>
    <row r="863" spans="1:12" ht="12" customHeight="1" x14ac:dyDescent="0.25">
      <c r="A863" s="109"/>
      <c r="B863" s="87"/>
      <c r="C863" s="87"/>
      <c r="D863" s="87"/>
      <c r="E863" s="87"/>
      <c r="F863" s="87"/>
      <c r="G863" s="109"/>
      <c r="H863" s="109"/>
      <c r="I863" s="109"/>
      <c r="J863" s="109"/>
      <c r="K863" s="109"/>
      <c r="L863" s="109"/>
    </row>
    <row r="864" spans="1:12" ht="12" customHeight="1" x14ac:dyDescent="0.25">
      <c r="A864" s="86"/>
      <c r="B864" s="117"/>
      <c r="C864" s="117"/>
      <c r="D864" s="117"/>
      <c r="E864" s="117"/>
      <c r="F864" s="117"/>
      <c r="G864" s="109"/>
      <c r="H864" s="109"/>
      <c r="I864" s="109"/>
      <c r="J864" s="109"/>
      <c r="K864" s="109"/>
      <c r="L864" s="109"/>
    </row>
    <row r="865" spans="1:12" ht="12" customHeight="1" x14ac:dyDescent="0.2">
      <c r="A865" s="118"/>
      <c r="B865" s="118"/>
      <c r="C865" s="118"/>
      <c r="D865" s="118"/>
      <c r="E865" s="118"/>
      <c r="F865" s="118"/>
      <c r="G865" s="109"/>
      <c r="H865" s="109"/>
      <c r="I865" s="109"/>
      <c r="J865" s="109"/>
      <c r="K865" s="109"/>
      <c r="L865" s="109"/>
    </row>
    <row r="866" spans="1:12" ht="12" customHeight="1" x14ac:dyDescent="0.2">
      <c r="A866" s="119"/>
      <c r="B866" s="119"/>
      <c r="C866" s="119"/>
      <c r="D866" s="119"/>
      <c r="E866" s="119"/>
      <c r="F866" s="119"/>
      <c r="G866" s="109"/>
      <c r="H866" s="109"/>
      <c r="I866" s="109"/>
      <c r="J866" s="109"/>
      <c r="K866" s="109"/>
      <c r="L866" s="109"/>
    </row>
    <row r="867" spans="1:12" ht="12" customHeight="1" x14ac:dyDescent="0.25">
      <c r="A867" s="120"/>
      <c r="B867" s="120"/>
      <c r="C867" s="120"/>
      <c r="D867" s="120"/>
      <c r="E867" s="120"/>
      <c r="F867" s="120"/>
      <c r="G867" s="109"/>
      <c r="H867" s="109"/>
      <c r="I867" s="109"/>
      <c r="J867" s="109"/>
      <c r="K867" s="109"/>
      <c r="L867" s="109"/>
    </row>
    <row r="868" spans="1:12" ht="12" customHeight="1" x14ac:dyDescent="0.25">
      <c r="A868" s="121"/>
      <c r="B868" s="121"/>
      <c r="C868" s="121"/>
      <c r="D868" s="121"/>
      <c r="E868" s="121"/>
      <c r="F868" s="121"/>
      <c r="G868" s="109"/>
      <c r="H868" s="109"/>
      <c r="I868" s="109"/>
      <c r="J868" s="109"/>
      <c r="K868" s="109"/>
      <c r="L868" s="109"/>
    </row>
    <row r="869" spans="1:12" ht="12" customHeight="1" x14ac:dyDescent="0.2">
      <c r="A869" s="122"/>
      <c r="B869" s="122"/>
      <c r="C869" s="122"/>
      <c r="D869" s="122"/>
      <c r="E869" s="122"/>
      <c r="F869" s="122"/>
      <c r="G869" s="109"/>
      <c r="H869" s="109"/>
      <c r="I869" s="109"/>
      <c r="J869" s="109"/>
      <c r="K869" s="109"/>
      <c r="L869" s="109"/>
    </row>
    <row r="870" spans="1:12" ht="12" customHeight="1" x14ac:dyDescent="0.25">
      <c r="A870" s="111"/>
      <c r="B870" s="111"/>
      <c r="C870" s="111"/>
      <c r="D870" s="111"/>
      <c r="E870" s="111"/>
      <c r="F870" s="111"/>
      <c r="G870" s="109"/>
      <c r="H870" s="109"/>
      <c r="I870" s="109"/>
      <c r="J870" s="109"/>
      <c r="K870" s="109"/>
      <c r="L870" s="109"/>
    </row>
    <row r="871" spans="1:12" ht="12" customHeight="1" x14ac:dyDescent="0.25">
      <c r="A871" s="86"/>
      <c r="B871" s="123"/>
      <c r="C871" s="123"/>
      <c r="D871" s="123"/>
      <c r="E871" s="123"/>
      <c r="F871" s="123"/>
      <c r="G871" s="109"/>
      <c r="H871" s="109"/>
      <c r="I871" s="109"/>
      <c r="J871" s="109"/>
      <c r="K871" s="109"/>
      <c r="L871" s="109"/>
    </row>
    <row r="872" spans="1:12" ht="12" customHeight="1" x14ac:dyDescent="0.25">
      <c r="A872" s="109"/>
      <c r="B872" s="124"/>
      <c r="C872" s="124"/>
      <c r="D872" s="124"/>
      <c r="E872" s="124"/>
      <c r="F872" s="124"/>
      <c r="G872" s="109"/>
      <c r="H872" s="109"/>
      <c r="I872" s="109"/>
      <c r="J872" s="109"/>
      <c r="K872" s="109"/>
      <c r="L872" s="109"/>
    </row>
    <row r="873" spans="1:12" ht="12" customHeight="1" x14ac:dyDescent="0.25">
      <c r="A873" s="86"/>
      <c r="B873" s="123"/>
      <c r="C873" s="123"/>
      <c r="D873" s="123"/>
      <c r="E873" s="123"/>
      <c r="F873" s="123"/>
      <c r="G873" s="109"/>
      <c r="H873" s="109"/>
      <c r="I873" s="109"/>
      <c r="J873" s="109"/>
      <c r="K873" s="109"/>
      <c r="L873" s="109"/>
    </row>
    <row r="874" spans="1:12" ht="12" customHeight="1" x14ac:dyDescent="0.25">
      <c r="A874" s="86"/>
      <c r="B874" s="123"/>
      <c r="C874" s="123"/>
      <c r="D874" s="123"/>
      <c r="E874" s="123"/>
      <c r="F874" s="123"/>
      <c r="G874" s="109"/>
      <c r="H874" s="109"/>
      <c r="I874" s="109"/>
      <c r="J874" s="109"/>
      <c r="K874" s="109"/>
      <c r="L874" s="109"/>
    </row>
    <row r="875" spans="1:12" ht="12" customHeight="1" x14ac:dyDescent="0.25">
      <c r="A875" s="109"/>
      <c r="B875" s="124"/>
      <c r="C875" s="124"/>
      <c r="D875" s="124"/>
      <c r="E875" s="124"/>
      <c r="F875" s="124"/>
      <c r="G875" s="109"/>
      <c r="H875" s="109"/>
      <c r="I875" s="109"/>
      <c r="J875" s="109"/>
      <c r="K875" s="109"/>
      <c r="L875" s="109"/>
    </row>
    <row r="876" spans="1:12" ht="12" customHeight="1" x14ac:dyDescent="0.25">
      <c r="A876" s="109"/>
      <c r="B876" s="124"/>
      <c r="C876" s="124"/>
      <c r="D876" s="124"/>
      <c r="E876" s="124"/>
      <c r="F876" s="124"/>
      <c r="G876" s="109"/>
      <c r="H876" s="109"/>
      <c r="I876" s="109"/>
      <c r="J876" s="109"/>
      <c r="K876" s="109"/>
      <c r="L876" s="109"/>
    </row>
    <row r="877" spans="1:12" ht="12" customHeight="1" x14ac:dyDescent="0.25">
      <c r="A877" s="109"/>
      <c r="B877" s="124"/>
      <c r="C877" s="124"/>
      <c r="D877" s="124"/>
      <c r="E877" s="124"/>
      <c r="F877" s="124"/>
      <c r="G877" s="109"/>
      <c r="H877" s="109"/>
      <c r="I877" s="109"/>
      <c r="J877" s="109"/>
      <c r="K877" s="109"/>
      <c r="L877" s="109"/>
    </row>
    <row r="878" spans="1:12" ht="12" customHeight="1" x14ac:dyDescent="0.25">
      <c r="A878" s="86"/>
      <c r="B878" s="123"/>
      <c r="C878" s="123"/>
      <c r="D878" s="123"/>
      <c r="E878" s="123"/>
      <c r="F878" s="123"/>
      <c r="G878" s="109"/>
      <c r="H878" s="109"/>
      <c r="I878" s="109"/>
      <c r="J878" s="109"/>
      <c r="K878" s="109"/>
      <c r="L878" s="109"/>
    </row>
    <row r="879" spans="1:12" ht="12" customHeight="1" x14ac:dyDescent="0.25">
      <c r="A879" s="86"/>
      <c r="B879" s="123"/>
      <c r="C879" s="123"/>
      <c r="D879" s="123"/>
      <c r="E879" s="123"/>
      <c r="F879" s="123"/>
      <c r="G879" s="109"/>
      <c r="H879" s="109"/>
      <c r="I879" s="109"/>
      <c r="J879" s="109"/>
      <c r="K879" s="109"/>
      <c r="L879" s="109"/>
    </row>
    <row r="880" spans="1:12" ht="12" customHeight="1" x14ac:dyDescent="0.25">
      <c r="A880" s="109"/>
      <c r="B880" s="124"/>
      <c r="C880" s="124"/>
      <c r="D880" s="124"/>
      <c r="E880" s="124"/>
      <c r="F880" s="124"/>
      <c r="G880" s="109"/>
      <c r="H880" s="109"/>
      <c r="I880" s="109"/>
      <c r="J880" s="109"/>
      <c r="K880" s="109"/>
      <c r="L880" s="109"/>
    </row>
    <row r="881" spans="1:12" ht="12" customHeight="1" x14ac:dyDescent="0.25">
      <c r="A881" s="111"/>
      <c r="B881" s="111"/>
      <c r="C881" s="111"/>
      <c r="D881" s="111"/>
      <c r="E881" s="111"/>
      <c r="F881" s="111"/>
      <c r="G881" s="109"/>
      <c r="H881" s="109"/>
      <c r="I881" s="109"/>
      <c r="J881" s="109"/>
      <c r="K881" s="109"/>
      <c r="L881" s="109"/>
    </row>
    <row r="882" spans="1:12" ht="12" customHeight="1" x14ac:dyDescent="0.25">
      <c r="A882" s="125"/>
      <c r="B882" s="125"/>
      <c r="C882" s="125"/>
      <c r="D882" s="125"/>
      <c r="E882" s="125"/>
      <c r="F882" s="125"/>
      <c r="G882" s="109"/>
      <c r="H882" s="109"/>
      <c r="I882" s="109"/>
      <c r="J882" s="109"/>
      <c r="K882" s="109"/>
      <c r="L882" s="109"/>
    </row>
    <row r="883" spans="1:12" ht="12" customHeight="1" x14ac:dyDescent="0.25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</row>
    <row r="884" spans="1:12" ht="12" customHeight="1" x14ac:dyDescent="0.25">
      <c r="A884" s="111"/>
      <c r="B884" s="111"/>
      <c r="C884" s="111"/>
      <c r="D884" s="111"/>
      <c r="E884" s="111"/>
      <c r="F884" s="111"/>
      <c r="G884" s="109"/>
      <c r="H884" s="109"/>
      <c r="I884" s="109"/>
      <c r="J884" s="109"/>
      <c r="K884" s="109"/>
      <c r="L884" s="109"/>
    </row>
    <row r="885" spans="1:12" ht="12" customHeight="1" x14ac:dyDescent="0.25">
      <c r="A885" s="120"/>
      <c r="B885" s="120"/>
      <c r="C885" s="120"/>
      <c r="D885" s="120"/>
      <c r="E885" s="120"/>
      <c r="F885" s="120"/>
      <c r="G885" s="109"/>
      <c r="H885" s="109"/>
      <c r="I885" s="109"/>
      <c r="J885" s="109"/>
      <c r="K885" s="109"/>
      <c r="L885" s="109"/>
    </row>
    <row r="886" spans="1:12" ht="12" customHeight="1" x14ac:dyDescent="0.25">
      <c r="A886" s="121"/>
      <c r="B886" s="121"/>
      <c r="C886" s="121"/>
      <c r="D886" s="121"/>
      <c r="E886" s="121"/>
      <c r="F886" s="121"/>
      <c r="G886" s="109"/>
      <c r="H886" s="109"/>
      <c r="I886" s="109"/>
      <c r="J886" s="109"/>
      <c r="K886" s="109"/>
      <c r="L886" s="109"/>
    </row>
    <row r="887" spans="1:12" ht="12" customHeight="1" x14ac:dyDescent="0.2">
      <c r="A887" s="122"/>
      <c r="B887" s="122"/>
      <c r="C887" s="122"/>
      <c r="D887" s="122"/>
      <c r="E887" s="122"/>
      <c r="F887" s="122"/>
      <c r="G887" s="109"/>
      <c r="H887" s="109"/>
      <c r="I887" s="109"/>
      <c r="J887" s="109"/>
      <c r="K887" s="109"/>
      <c r="L887" s="109"/>
    </row>
    <row r="888" spans="1:12" ht="12" customHeight="1" x14ac:dyDescent="0.25">
      <c r="A888" s="111"/>
      <c r="B888" s="111"/>
      <c r="C888" s="111"/>
      <c r="D888" s="111"/>
      <c r="E888" s="111"/>
      <c r="F888" s="111"/>
      <c r="G888" s="109"/>
      <c r="H888" s="109"/>
      <c r="I888" s="109"/>
      <c r="J888" s="109"/>
      <c r="K888" s="109"/>
      <c r="L888" s="109"/>
    </row>
    <row r="889" spans="1:12" ht="12" customHeight="1" x14ac:dyDescent="0.25">
      <c r="A889" s="86"/>
      <c r="B889" s="123"/>
      <c r="C889" s="123"/>
      <c r="D889" s="123"/>
      <c r="E889" s="123"/>
      <c r="F889" s="123"/>
      <c r="G889" s="109"/>
      <c r="H889" s="109"/>
      <c r="I889" s="109"/>
      <c r="J889" s="109"/>
      <c r="K889" s="109"/>
      <c r="L889" s="109"/>
    </row>
    <row r="890" spans="1:12" ht="12" customHeight="1" x14ac:dyDescent="0.25">
      <c r="A890" s="109"/>
      <c r="B890" s="124"/>
      <c r="C890" s="124"/>
      <c r="D890" s="124"/>
      <c r="E890" s="124"/>
      <c r="F890" s="124"/>
      <c r="G890" s="109"/>
      <c r="H890" s="109"/>
      <c r="I890" s="109"/>
      <c r="J890" s="109"/>
      <c r="K890" s="109"/>
      <c r="L890" s="109"/>
    </row>
    <row r="891" spans="1:12" ht="12" customHeight="1" x14ac:dyDescent="0.25">
      <c r="A891" s="86"/>
      <c r="B891" s="123"/>
      <c r="C891" s="123"/>
      <c r="D891" s="123"/>
      <c r="E891" s="123"/>
      <c r="F891" s="123"/>
      <c r="G891" s="109"/>
      <c r="H891" s="109"/>
      <c r="I891" s="109"/>
      <c r="J891" s="109"/>
      <c r="K891" s="109"/>
      <c r="L891" s="109"/>
    </row>
    <row r="892" spans="1:12" ht="12" customHeight="1" x14ac:dyDescent="0.25">
      <c r="A892" s="86"/>
      <c r="B892" s="123"/>
      <c r="C892" s="123"/>
      <c r="D892" s="123"/>
      <c r="E892" s="123"/>
      <c r="F892" s="123"/>
      <c r="G892" s="109"/>
      <c r="H892" s="109"/>
      <c r="I892" s="109"/>
      <c r="J892" s="109"/>
      <c r="K892" s="109"/>
      <c r="L892" s="109"/>
    </row>
    <row r="893" spans="1:12" ht="12" customHeight="1" x14ac:dyDescent="0.25">
      <c r="A893" s="109"/>
      <c r="B893" s="124"/>
      <c r="C893" s="124"/>
      <c r="D893" s="124"/>
      <c r="E893" s="124"/>
      <c r="F893" s="124"/>
      <c r="G893" s="109"/>
      <c r="H893" s="109"/>
      <c r="I893" s="109"/>
      <c r="J893" s="109"/>
      <c r="K893" s="109"/>
      <c r="L893" s="109"/>
    </row>
    <row r="894" spans="1:12" ht="12" customHeight="1" x14ac:dyDescent="0.25">
      <c r="A894" s="109"/>
      <c r="B894" s="124"/>
      <c r="C894" s="124"/>
      <c r="D894" s="124"/>
      <c r="E894" s="124"/>
      <c r="F894" s="124"/>
      <c r="G894" s="109"/>
      <c r="H894" s="109"/>
      <c r="I894" s="109"/>
      <c r="J894" s="109"/>
      <c r="K894" s="109"/>
      <c r="L894" s="109"/>
    </row>
    <row r="895" spans="1:12" ht="12" customHeight="1" x14ac:dyDescent="0.25">
      <c r="A895" s="109"/>
      <c r="B895" s="124"/>
      <c r="C895" s="124"/>
      <c r="D895" s="124"/>
      <c r="E895" s="124"/>
      <c r="F895" s="124"/>
      <c r="G895" s="109"/>
      <c r="H895" s="109"/>
      <c r="I895" s="109"/>
      <c r="J895" s="109"/>
      <c r="K895" s="109"/>
      <c r="L895" s="109"/>
    </row>
    <row r="896" spans="1:12" ht="12" customHeight="1" x14ac:dyDescent="0.25">
      <c r="A896" s="86"/>
      <c r="B896" s="123"/>
      <c r="C896" s="123"/>
      <c r="D896" s="123"/>
      <c r="E896" s="123"/>
      <c r="F896" s="123"/>
      <c r="G896" s="109"/>
      <c r="H896" s="109"/>
      <c r="I896" s="109"/>
      <c r="J896" s="109"/>
      <c r="K896" s="109"/>
      <c r="L896" s="109"/>
    </row>
    <row r="897" spans="1:12" ht="12" customHeight="1" x14ac:dyDescent="0.25">
      <c r="A897" s="86"/>
      <c r="B897" s="123"/>
      <c r="C897" s="123"/>
      <c r="D897" s="123"/>
      <c r="E897" s="123"/>
      <c r="F897" s="123"/>
      <c r="G897" s="109"/>
      <c r="H897" s="109"/>
      <c r="I897" s="109"/>
      <c r="J897" s="109"/>
      <c r="K897" s="109"/>
      <c r="L897" s="109"/>
    </row>
    <row r="898" spans="1:12" ht="12" customHeight="1" x14ac:dyDescent="0.25">
      <c r="A898" s="109"/>
      <c r="B898" s="124"/>
      <c r="C898" s="124"/>
      <c r="D898" s="124"/>
      <c r="E898" s="124"/>
      <c r="F898" s="124"/>
      <c r="G898" s="109"/>
      <c r="H898" s="109"/>
      <c r="I898" s="109"/>
      <c r="J898" s="109"/>
      <c r="K898" s="109"/>
      <c r="L898" s="109"/>
    </row>
    <row r="899" spans="1:12" ht="12" customHeight="1" x14ac:dyDescent="0.25">
      <c r="A899" s="109"/>
      <c r="B899" s="87"/>
      <c r="C899" s="87"/>
      <c r="D899" s="87"/>
      <c r="E899" s="87"/>
      <c r="F899" s="87"/>
      <c r="G899" s="109"/>
      <c r="H899" s="109"/>
      <c r="I899" s="109"/>
      <c r="J899" s="109"/>
      <c r="K899" s="109"/>
      <c r="L899" s="109"/>
    </row>
    <row r="900" spans="1:12" ht="12" customHeight="1" x14ac:dyDescent="0.25">
      <c r="A900" s="109"/>
      <c r="B900" s="87"/>
      <c r="C900" s="87"/>
      <c r="D900" s="87"/>
      <c r="E900" s="87"/>
      <c r="F900" s="87"/>
      <c r="G900" s="109"/>
      <c r="H900" s="109"/>
      <c r="I900" s="109"/>
      <c r="J900" s="109"/>
      <c r="K900" s="109"/>
      <c r="L900" s="109"/>
    </row>
    <row r="901" spans="1:12" ht="12" customHeight="1" x14ac:dyDescent="0.25">
      <c r="A901" s="86"/>
      <c r="B901" s="117"/>
      <c r="C901" s="117"/>
      <c r="D901" s="117"/>
      <c r="E901" s="117"/>
      <c r="F901" s="117"/>
      <c r="G901" s="109"/>
      <c r="H901" s="109"/>
      <c r="I901" s="109"/>
      <c r="J901" s="109"/>
      <c r="K901" s="109"/>
      <c r="L901" s="109"/>
    </row>
    <row r="902" spans="1:12" ht="12" customHeight="1" x14ac:dyDescent="0.25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</row>
    <row r="903" spans="1:12" ht="12" customHeight="1" x14ac:dyDescent="0.25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</row>
    <row r="904" spans="1:12" ht="12" customHeight="1" x14ac:dyDescent="0.25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</row>
    <row r="905" spans="1:12" ht="12" customHeight="1" x14ac:dyDescent="0.25">
      <c r="A905" s="111"/>
      <c r="B905" s="111"/>
      <c r="C905" s="111"/>
      <c r="D905" s="111"/>
      <c r="E905" s="111"/>
      <c r="F905" s="111"/>
      <c r="G905" s="109"/>
      <c r="H905" s="109"/>
      <c r="I905" s="109"/>
      <c r="J905" s="109"/>
      <c r="K905" s="109"/>
      <c r="L905" s="109"/>
    </row>
    <row r="906" spans="1:12" ht="12" customHeight="1" x14ac:dyDescent="0.25">
      <c r="A906" s="111"/>
      <c r="B906" s="111"/>
      <c r="C906" s="111"/>
      <c r="D906" s="111"/>
      <c r="E906" s="111"/>
      <c r="F906" s="111"/>
      <c r="G906" s="109"/>
      <c r="H906" s="109"/>
      <c r="I906" s="109"/>
      <c r="J906" s="109"/>
      <c r="K906" s="109"/>
      <c r="L906" s="109"/>
    </row>
    <row r="907" spans="1:12" ht="12" customHeight="1" x14ac:dyDescent="0.25">
      <c r="A907" s="111"/>
      <c r="B907" s="111"/>
      <c r="C907" s="111"/>
      <c r="D907" s="111"/>
      <c r="E907" s="111"/>
      <c r="F907" s="111"/>
      <c r="G907" s="109"/>
      <c r="H907" s="109"/>
      <c r="I907" s="109"/>
      <c r="J907" s="109"/>
      <c r="K907" s="109"/>
      <c r="L907" s="109"/>
    </row>
    <row r="908" spans="1:12" ht="12" customHeight="1" x14ac:dyDescent="0.25">
      <c r="A908" s="125"/>
      <c r="B908" s="125"/>
      <c r="C908" s="125"/>
      <c r="D908" s="125"/>
      <c r="E908" s="125"/>
      <c r="F908" s="125"/>
      <c r="G908" s="109"/>
      <c r="H908" s="109"/>
      <c r="I908" s="109"/>
      <c r="J908" s="109"/>
      <c r="K908" s="109"/>
      <c r="L908" s="109"/>
    </row>
    <row r="909" spans="1:12" ht="12" customHeight="1" x14ac:dyDescent="0.25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</row>
    <row r="910" spans="1:12" ht="12" customHeight="1" x14ac:dyDescent="0.25">
      <c r="A910" s="111"/>
      <c r="B910" s="111"/>
      <c r="C910" s="111"/>
      <c r="D910" s="111"/>
      <c r="E910" s="111"/>
      <c r="F910" s="111"/>
      <c r="G910" s="109"/>
      <c r="H910" s="109"/>
      <c r="I910" s="109"/>
      <c r="J910" s="109"/>
      <c r="K910" s="109"/>
      <c r="L910" s="109"/>
    </row>
    <row r="911" spans="1:12" ht="12" customHeight="1" x14ac:dyDescent="0.25">
      <c r="A911" s="109"/>
      <c r="B911" s="87"/>
      <c r="C911" s="87"/>
      <c r="D911" s="87"/>
      <c r="E911" s="87"/>
      <c r="F911" s="87"/>
      <c r="G911" s="109"/>
      <c r="H911" s="109"/>
      <c r="I911" s="109"/>
      <c r="J911" s="109"/>
      <c r="K911" s="109"/>
      <c r="L911" s="109"/>
    </row>
    <row r="912" spans="1:12" ht="12" customHeight="1" x14ac:dyDescent="0.25">
      <c r="A912" s="109"/>
      <c r="B912" s="87"/>
      <c r="C912" s="87"/>
      <c r="D912" s="87"/>
      <c r="E912" s="87"/>
      <c r="F912" s="87"/>
      <c r="G912" s="109"/>
      <c r="H912" s="109"/>
      <c r="I912" s="109"/>
      <c r="J912" s="109"/>
      <c r="K912" s="109"/>
      <c r="L912" s="109"/>
    </row>
    <row r="913" spans="1:12" ht="12" customHeight="1" x14ac:dyDescent="0.25">
      <c r="A913" s="86"/>
      <c r="B913" s="117"/>
      <c r="C913" s="117"/>
      <c r="D913" s="117"/>
      <c r="E913" s="117"/>
      <c r="F913" s="117"/>
      <c r="G913" s="109"/>
      <c r="H913" s="109"/>
      <c r="I913" s="109"/>
      <c r="J913" s="109"/>
      <c r="K913" s="109"/>
      <c r="L913" s="109"/>
    </row>
    <row r="914" spans="1:12" ht="12" customHeight="1" x14ac:dyDescent="0.25">
      <c r="A914" s="109"/>
      <c r="B914" s="87"/>
      <c r="C914" s="87"/>
      <c r="D914" s="87"/>
      <c r="E914" s="87"/>
      <c r="F914" s="87"/>
      <c r="G914" s="109"/>
      <c r="H914" s="109"/>
      <c r="I914" s="109"/>
      <c r="J914" s="109"/>
      <c r="K914" s="109"/>
      <c r="L914" s="109"/>
    </row>
    <row r="915" spans="1:12" ht="12" customHeight="1" x14ac:dyDescent="0.25">
      <c r="A915" s="109"/>
      <c r="B915" s="87"/>
      <c r="C915" s="87"/>
      <c r="D915" s="87"/>
      <c r="E915" s="87"/>
      <c r="F915" s="87"/>
      <c r="G915" s="109"/>
      <c r="H915" s="109"/>
      <c r="I915" s="109"/>
      <c r="J915" s="109"/>
      <c r="K915" s="109"/>
      <c r="L915" s="109"/>
    </row>
    <row r="916" spans="1:12" ht="12" customHeight="1" x14ac:dyDescent="0.25">
      <c r="A916" s="86"/>
      <c r="B916" s="117"/>
      <c r="C916" s="117"/>
      <c r="D916" s="117"/>
      <c r="E916" s="117"/>
      <c r="F916" s="117"/>
      <c r="G916" s="109"/>
      <c r="H916" s="109"/>
      <c r="I916" s="109"/>
      <c r="J916" s="109"/>
      <c r="K916" s="109"/>
      <c r="L916" s="109"/>
    </row>
    <row r="917" spans="1:12" ht="12" customHeight="1" x14ac:dyDescent="0.25">
      <c r="A917" s="86"/>
      <c r="B917" s="117"/>
      <c r="C917" s="117"/>
      <c r="D917" s="117"/>
      <c r="E917" s="117"/>
      <c r="F917" s="117"/>
      <c r="G917" s="109"/>
      <c r="H917" s="109"/>
      <c r="I917" s="109"/>
      <c r="J917" s="109"/>
      <c r="K917" s="109"/>
      <c r="L917" s="109"/>
    </row>
    <row r="918" spans="1:12" ht="12" customHeight="1" x14ac:dyDescent="0.25">
      <c r="A918" s="109"/>
      <c r="B918" s="87"/>
      <c r="C918" s="87"/>
      <c r="D918" s="87"/>
      <c r="E918" s="87"/>
      <c r="F918" s="87"/>
      <c r="G918" s="109"/>
      <c r="H918" s="109"/>
      <c r="I918" s="109"/>
      <c r="J918" s="109"/>
      <c r="K918" s="109"/>
      <c r="L918" s="109"/>
    </row>
    <row r="919" spans="1:12" ht="12" customHeight="1" x14ac:dyDescent="0.25">
      <c r="A919" s="109"/>
      <c r="B919" s="87"/>
      <c r="C919" s="87"/>
      <c r="D919" s="87"/>
      <c r="E919" s="87"/>
      <c r="F919" s="87"/>
      <c r="G919" s="109"/>
      <c r="H919" s="109"/>
      <c r="I919" s="109"/>
      <c r="J919" s="109"/>
      <c r="K919" s="109"/>
      <c r="L919" s="109"/>
    </row>
    <row r="920" spans="1:12" ht="12" customHeight="1" x14ac:dyDescent="0.25">
      <c r="A920" s="109"/>
      <c r="B920" s="87"/>
      <c r="C920" s="87"/>
      <c r="D920" s="87"/>
      <c r="E920" s="87"/>
      <c r="F920" s="87"/>
      <c r="G920" s="109"/>
      <c r="H920" s="109"/>
      <c r="I920" s="109"/>
      <c r="J920" s="109"/>
      <c r="K920" s="109"/>
      <c r="L920" s="109"/>
    </row>
    <row r="921" spans="1:12" ht="12" customHeight="1" x14ac:dyDescent="0.25">
      <c r="A921" s="109"/>
      <c r="B921" s="87"/>
      <c r="C921" s="87"/>
      <c r="D921" s="87"/>
      <c r="E921" s="87"/>
      <c r="F921" s="87"/>
      <c r="G921" s="109"/>
      <c r="H921" s="109"/>
      <c r="I921" s="109"/>
      <c r="J921" s="109"/>
      <c r="K921" s="109"/>
      <c r="L921" s="109"/>
    </row>
    <row r="922" spans="1:12" ht="12" customHeight="1" x14ac:dyDescent="0.25">
      <c r="A922" s="86"/>
      <c r="B922" s="117"/>
      <c r="C922" s="117"/>
      <c r="D922" s="117"/>
      <c r="E922" s="117"/>
      <c r="F922" s="117"/>
      <c r="G922" s="109"/>
      <c r="H922" s="109"/>
      <c r="I922" s="109"/>
      <c r="J922" s="109"/>
      <c r="K922" s="109"/>
      <c r="L922" s="109"/>
    </row>
    <row r="923" spans="1:12" ht="12" customHeight="1" x14ac:dyDescent="0.25">
      <c r="A923" s="86"/>
      <c r="B923" s="117"/>
      <c r="C923" s="117"/>
      <c r="D923" s="117"/>
      <c r="E923" s="117"/>
      <c r="F923" s="117"/>
      <c r="G923" s="109"/>
      <c r="H923" s="109"/>
      <c r="I923" s="109"/>
      <c r="J923" s="109"/>
      <c r="K923" s="109"/>
      <c r="L923" s="109"/>
    </row>
    <row r="924" spans="1:12" ht="12" customHeight="1" x14ac:dyDescent="0.25">
      <c r="A924" s="86"/>
      <c r="B924" s="87"/>
      <c r="C924" s="87"/>
      <c r="D924" s="87"/>
      <c r="E924" s="87"/>
      <c r="F924" s="87"/>
      <c r="G924" s="109"/>
      <c r="H924" s="109"/>
      <c r="I924" s="109"/>
      <c r="J924" s="109"/>
      <c r="K924" s="109"/>
      <c r="L924" s="109"/>
    </row>
    <row r="925" spans="1:12" ht="12" customHeight="1" x14ac:dyDescent="0.25">
      <c r="A925" s="109"/>
      <c r="B925" s="87"/>
      <c r="C925" s="87"/>
      <c r="D925" s="87"/>
      <c r="E925" s="87"/>
      <c r="F925" s="87"/>
      <c r="G925" s="109"/>
      <c r="H925" s="109"/>
      <c r="I925" s="109"/>
      <c r="J925" s="109"/>
      <c r="K925" s="109"/>
      <c r="L925" s="109"/>
    </row>
    <row r="926" spans="1:12" ht="12" customHeight="1" x14ac:dyDescent="0.25">
      <c r="A926" s="109"/>
      <c r="B926" s="87"/>
      <c r="C926" s="87"/>
      <c r="D926" s="87"/>
      <c r="E926" s="87"/>
      <c r="F926" s="87"/>
      <c r="G926" s="109"/>
      <c r="H926" s="109"/>
      <c r="I926" s="109"/>
      <c r="J926" s="109"/>
      <c r="K926" s="109"/>
      <c r="L926" s="109"/>
    </row>
    <row r="927" spans="1:12" ht="12" customHeight="1" x14ac:dyDescent="0.25">
      <c r="A927" s="86"/>
      <c r="B927" s="117"/>
      <c r="C927" s="117"/>
      <c r="D927" s="117"/>
      <c r="E927" s="117"/>
      <c r="F927" s="117"/>
      <c r="G927" s="109"/>
      <c r="H927" s="109"/>
      <c r="I927" s="109"/>
      <c r="J927" s="109"/>
      <c r="K927" s="109"/>
      <c r="L927" s="109"/>
    </row>
    <row r="928" spans="1:12" ht="12" customHeight="1" x14ac:dyDescent="0.25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</row>
    <row r="929" spans="1:12" ht="12" customHeight="1" x14ac:dyDescent="0.25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</row>
    <row r="930" spans="1:12" ht="12" customHeight="1" x14ac:dyDescent="0.25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</row>
    <row r="931" spans="1:12" ht="12" customHeight="1" x14ac:dyDescent="0.25">
      <c r="A931" s="111"/>
      <c r="B931" s="111"/>
      <c r="C931" s="111"/>
      <c r="D931" s="111"/>
      <c r="E931" s="111"/>
      <c r="F931" s="111"/>
      <c r="G931" s="109"/>
      <c r="H931" s="109"/>
      <c r="I931" s="109"/>
      <c r="J931" s="109"/>
      <c r="K931" s="109"/>
      <c r="L931" s="109"/>
    </row>
    <row r="932" spans="1:12" ht="12" customHeight="1" x14ac:dyDescent="0.25">
      <c r="A932" s="111"/>
      <c r="B932" s="111"/>
      <c r="C932" s="111"/>
      <c r="D932" s="111"/>
      <c r="E932" s="111"/>
      <c r="F932" s="111"/>
      <c r="G932" s="109"/>
      <c r="H932" s="109"/>
      <c r="I932" s="109"/>
      <c r="J932" s="109"/>
      <c r="K932" s="109"/>
      <c r="L932" s="109"/>
    </row>
    <row r="933" spans="1:12" ht="12" customHeight="1" x14ac:dyDescent="0.25">
      <c r="A933" s="111"/>
      <c r="B933" s="111"/>
      <c r="C933" s="111"/>
      <c r="D933" s="111"/>
      <c r="E933" s="111"/>
      <c r="F933" s="111"/>
      <c r="G933" s="109"/>
      <c r="H933" s="109"/>
      <c r="I933" s="109"/>
      <c r="J933" s="109"/>
      <c r="K933" s="109"/>
      <c r="L933" s="109"/>
    </row>
    <row r="934" spans="1:12" ht="12" customHeight="1" x14ac:dyDescent="0.25">
      <c r="A934" s="125"/>
      <c r="B934" s="125"/>
      <c r="C934" s="125"/>
      <c r="D934" s="125"/>
      <c r="E934" s="125"/>
      <c r="F934" s="125"/>
      <c r="G934" s="109"/>
      <c r="H934" s="109"/>
      <c r="I934" s="109"/>
      <c r="J934" s="109"/>
      <c r="K934" s="109"/>
      <c r="L934" s="109"/>
    </row>
    <row r="935" spans="1:12" ht="12" customHeight="1" x14ac:dyDescent="0.25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</row>
    <row r="936" spans="1:12" ht="12" customHeight="1" x14ac:dyDescent="0.25">
      <c r="A936" s="111"/>
      <c r="B936" s="111"/>
      <c r="C936" s="111"/>
      <c r="D936" s="111"/>
      <c r="E936" s="111"/>
      <c r="F936" s="111"/>
      <c r="G936" s="109"/>
      <c r="H936" s="109"/>
      <c r="I936" s="109"/>
      <c r="J936" s="109"/>
      <c r="K936" s="109"/>
      <c r="L936" s="109"/>
    </row>
    <row r="937" spans="1:12" ht="12" customHeight="1" x14ac:dyDescent="0.25">
      <c r="A937" s="109"/>
      <c r="B937" s="87"/>
      <c r="C937" s="87"/>
      <c r="D937" s="87"/>
      <c r="E937" s="87"/>
      <c r="F937" s="87"/>
      <c r="G937" s="109"/>
      <c r="H937" s="109"/>
      <c r="I937" s="109"/>
      <c r="J937" s="109"/>
      <c r="K937" s="109"/>
      <c r="L937" s="109"/>
    </row>
    <row r="938" spans="1:12" ht="12" customHeight="1" x14ac:dyDescent="0.25">
      <c r="A938" s="109"/>
      <c r="B938" s="87"/>
      <c r="C938" s="87"/>
      <c r="D938" s="87"/>
      <c r="E938" s="87"/>
      <c r="F938" s="87"/>
      <c r="G938" s="109"/>
      <c r="H938" s="109"/>
      <c r="I938" s="109"/>
      <c r="J938" s="109"/>
      <c r="K938" s="109"/>
      <c r="L938" s="109"/>
    </row>
    <row r="939" spans="1:12" ht="12" customHeight="1" x14ac:dyDescent="0.25">
      <c r="A939" s="86"/>
      <c r="B939" s="117"/>
      <c r="C939" s="117"/>
      <c r="D939" s="117"/>
      <c r="E939" s="117"/>
      <c r="F939" s="117"/>
      <c r="G939" s="109"/>
      <c r="H939" s="109"/>
      <c r="I939" s="109"/>
      <c r="J939" s="109"/>
      <c r="K939" s="109"/>
      <c r="L939" s="109"/>
    </row>
    <row r="940" spans="1:12" ht="12" customHeight="1" x14ac:dyDescent="0.25">
      <c r="A940" s="109"/>
      <c r="B940" s="87"/>
      <c r="C940" s="87"/>
      <c r="D940" s="87"/>
      <c r="E940" s="87"/>
      <c r="F940" s="87"/>
      <c r="G940" s="109"/>
      <c r="H940" s="109"/>
      <c r="I940" s="109"/>
      <c r="J940" s="109"/>
      <c r="K940" s="109"/>
      <c r="L940" s="109"/>
    </row>
    <row r="941" spans="1:12" ht="12" customHeight="1" x14ac:dyDescent="0.25">
      <c r="A941" s="109"/>
      <c r="B941" s="87"/>
      <c r="C941" s="87"/>
      <c r="D941" s="87"/>
      <c r="E941" s="87"/>
      <c r="F941" s="87"/>
      <c r="G941" s="109"/>
      <c r="H941" s="109"/>
      <c r="I941" s="109"/>
      <c r="J941" s="109"/>
      <c r="K941" s="109"/>
      <c r="L941" s="109"/>
    </row>
    <row r="942" spans="1:12" ht="12" customHeight="1" x14ac:dyDescent="0.25">
      <c r="A942" s="86"/>
      <c r="B942" s="117"/>
      <c r="C942" s="117"/>
      <c r="D942" s="117"/>
      <c r="E942" s="117"/>
      <c r="F942" s="117"/>
      <c r="G942" s="109"/>
      <c r="H942" s="109"/>
      <c r="I942" s="109"/>
      <c r="J942" s="109"/>
      <c r="K942" s="109"/>
      <c r="L942" s="109"/>
    </row>
    <row r="943" spans="1:12" ht="12" customHeight="1" x14ac:dyDescent="0.25">
      <c r="A943" s="86"/>
      <c r="B943" s="117"/>
      <c r="C943" s="117"/>
      <c r="D943" s="117"/>
      <c r="E943" s="117"/>
      <c r="F943" s="117"/>
      <c r="G943" s="109"/>
      <c r="H943" s="109"/>
      <c r="I943" s="109"/>
      <c r="J943" s="109"/>
      <c r="K943" s="109"/>
      <c r="L943" s="109"/>
    </row>
    <row r="944" spans="1:12" ht="12" customHeight="1" x14ac:dyDescent="0.25">
      <c r="A944" s="109"/>
      <c r="B944" s="87"/>
      <c r="C944" s="87"/>
      <c r="D944" s="87"/>
      <c r="E944" s="87"/>
      <c r="F944" s="87"/>
      <c r="G944" s="109"/>
      <c r="H944" s="109"/>
      <c r="I944" s="109"/>
      <c r="J944" s="109"/>
      <c r="K944" s="109"/>
      <c r="L944" s="109"/>
    </row>
    <row r="945" spans="1:12" ht="12" customHeight="1" x14ac:dyDescent="0.25">
      <c r="A945" s="109"/>
      <c r="B945" s="87"/>
      <c r="C945" s="87"/>
      <c r="D945" s="87"/>
      <c r="E945" s="87"/>
      <c r="F945" s="87"/>
      <c r="G945" s="109"/>
      <c r="H945" s="109"/>
      <c r="I945" s="109"/>
      <c r="J945" s="109"/>
      <c r="K945" s="109"/>
      <c r="L945" s="109"/>
    </row>
    <row r="946" spans="1:12" ht="12" customHeight="1" x14ac:dyDescent="0.25">
      <c r="A946" s="109"/>
      <c r="B946" s="87"/>
      <c r="C946" s="87"/>
      <c r="D946" s="87"/>
      <c r="E946" s="87"/>
      <c r="F946" s="87"/>
      <c r="G946" s="109"/>
      <c r="H946" s="109"/>
      <c r="I946" s="109"/>
      <c r="J946" s="109"/>
      <c r="K946" s="109"/>
      <c r="L946" s="109"/>
    </row>
    <row r="947" spans="1:12" ht="12" customHeight="1" x14ac:dyDescent="0.25">
      <c r="A947" s="109"/>
      <c r="B947" s="87"/>
      <c r="C947" s="87"/>
      <c r="D947" s="87"/>
      <c r="E947" s="87"/>
      <c r="F947" s="87"/>
      <c r="G947" s="109"/>
      <c r="H947" s="109"/>
      <c r="I947" s="109"/>
      <c r="J947" s="109"/>
      <c r="K947" s="109"/>
      <c r="L947" s="109"/>
    </row>
    <row r="948" spans="1:12" ht="12" customHeight="1" x14ac:dyDescent="0.25">
      <c r="A948" s="86"/>
      <c r="B948" s="117"/>
      <c r="C948" s="117"/>
      <c r="D948" s="117"/>
      <c r="E948" s="117"/>
      <c r="F948" s="117"/>
      <c r="G948" s="109"/>
      <c r="H948" s="109"/>
      <c r="I948" s="109"/>
      <c r="J948" s="109"/>
      <c r="K948" s="109"/>
      <c r="L948" s="109"/>
    </row>
    <row r="949" spans="1:12" ht="12" customHeight="1" x14ac:dyDescent="0.25">
      <c r="A949" s="86"/>
      <c r="B949" s="117"/>
      <c r="C949" s="117"/>
      <c r="D949" s="117"/>
      <c r="E949" s="117"/>
      <c r="F949" s="117"/>
      <c r="G949" s="109"/>
      <c r="H949" s="109"/>
      <c r="I949" s="109"/>
      <c r="J949" s="109"/>
      <c r="K949" s="109"/>
      <c r="L949" s="109"/>
    </row>
    <row r="950" spans="1:12" ht="12" customHeight="1" x14ac:dyDescent="0.25">
      <c r="A950" s="86"/>
      <c r="B950" s="87"/>
      <c r="C950" s="87"/>
      <c r="D950" s="87"/>
      <c r="E950" s="87"/>
      <c r="F950" s="87"/>
      <c r="G950" s="109"/>
      <c r="H950" s="109"/>
      <c r="I950" s="109"/>
      <c r="J950" s="109"/>
      <c r="K950" s="109"/>
      <c r="L950" s="109"/>
    </row>
    <row r="951" spans="1:12" ht="12" customHeight="1" x14ac:dyDescent="0.25">
      <c r="A951" s="109"/>
      <c r="B951" s="87"/>
      <c r="C951" s="87"/>
      <c r="D951" s="87"/>
      <c r="E951" s="87"/>
      <c r="F951" s="87"/>
      <c r="G951" s="109"/>
      <c r="H951" s="109"/>
      <c r="I951" s="109"/>
      <c r="J951" s="109"/>
      <c r="K951" s="109"/>
      <c r="L951" s="109"/>
    </row>
    <row r="952" spans="1:12" ht="12" customHeight="1" x14ac:dyDescent="0.25">
      <c r="A952" s="109"/>
      <c r="B952" s="87"/>
      <c r="C952" s="87"/>
      <c r="D952" s="87"/>
      <c r="E952" s="87"/>
      <c r="F952" s="87"/>
      <c r="G952" s="109"/>
      <c r="H952" s="109"/>
      <c r="I952" s="109"/>
      <c r="J952" s="109"/>
      <c r="K952" s="109"/>
      <c r="L952" s="109"/>
    </row>
    <row r="953" spans="1:12" ht="12" customHeight="1" x14ac:dyDescent="0.25">
      <c r="A953" s="86"/>
      <c r="B953" s="117"/>
      <c r="C953" s="117"/>
      <c r="D953" s="117"/>
      <c r="E953" s="117"/>
      <c r="F953" s="117"/>
      <c r="G953" s="109"/>
      <c r="H953" s="109"/>
      <c r="I953" s="109"/>
      <c r="J953" s="109"/>
      <c r="K953" s="109"/>
      <c r="L953" s="109"/>
    </row>
    <row r="954" spans="1:12" ht="12" customHeight="1" x14ac:dyDescent="0.25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</row>
    <row r="955" spans="1:12" ht="12" customHeight="1" x14ac:dyDescent="0.25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</row>
    <row r="956" spans="1:12" ht="12" customHeight="1" x14ac:dyDescent="0.25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</row>
    <row r="957" spans="1:12" ht="12" customHeight="1" x14ac:dyDescent="0.25">
      <c r="A957" s="111"/>
      <c r="B957" s="111"/>
      <c r="C957" s="111"/>
      <c r="D957" s="111"/>
      <c r="E957" s="111"/>
      <c r="F957" s="111"/>
      <c r="G957" s="109"/>
      <c r="H957" s="109"/>
      <c r="I957" s="109"/>
      <c r="J957" s="109"/>
      <c r="K957" s="109"/>
      <c r="L957" s="109"/>
    </row>
    <row r="958" spans="1:12" ht="12" customHeight="1" x14ac:dyDescent="0.25">
      <c r="A958" s="111"/>
      <c r="B958" s="111"/>
      <c r="C958" s="111"/>
      <c r="D958" s="111"/>
      <c r="E958" s="111"/>
      <c r="F958" s="111"/>
      <c r="G958" s="109"/>
      <c r="H958" s="109"/>
      <c r="I958" s="109"/>
      <c r="J958" s="109"/>
      <c r="K958" s="109"/>
      <c r="L958" s="109"/>
    </row>
    <row r="959" spans="1:12" ht="12" customHeight="1" x14ac:dyDescent="0.25">
      <c r="A959" s="111"/>
      <c r="B959" s="111"/>
      <c r="C959" s="111"/>
      <c r="D959" s="111"/>
      <c r="E959" s="111"/>
      <c r="F959" s="111"/>
      <c r="G959" s="109"/>
      <c r="H959" s="109"/>
      <c r="I959" s="109"/>
      <c r="J959" s="109"/>
      <c r="K959" s="109"/>
      <c r="L959" s="109"/>
    </row>
    <row r="960" spans="1:12" ht="12" customHeight="1" x14ac:dyDescent="0.25">
      <c r="A960" s="125"/>
      <c r="B960" s="125"/>
      <c r="C960" s="125"/>
      <c r="D960" s="125"/>
      <c r="E960" s="125"/>
      <c r="F960" s="125"/>
      <c r="G960" s="109"/>
      <c r="H960" s="109"/>
      <c r="I960" s="109"/>
      <c r="J960" s="109"/>
      <c r="K960" s="109"/>
      <c r="L960" s="109"/>
    </row>
    <row r="961" spans="1:12" ht="12" customHeight="1" x14ac:dyDescent="0.25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</row>
    <row r="962" spans="1:12" ht="12" customHeight="1" x14ac:dyDescent="0.25">
      <c r="A962" s="111"/>
      <c r="B962" s="111"/>
      <c r="C962" s="111"/>
      <c r="D962" s="111"/>
      <c r="E962" s="111"/>
      <c r="F962" s="111"/>
      <c r="G962" s="109"/>
      <c r="H962" s="109"/>
      <c r="I962" s="109"/>
      <c r="J962" s="109"/>
      <c r="K962" s="109"/>
      <c r="L962" s="109"/>
    </row>
    <row r="963" spans="1:12" ht="12" customHeight="1" x14ac:dyDescent="0.25">
      <c r="A963" s="109"/>
      <c r="B963" s="87"/>
      <c r="C963" s="87"/>
      <c r="D963" s="87"/>
      <c r="E963" s="87"/>
      <c r="F963" s="87"/>
      <c r="G963" s="109"/>
      <c r="H963" s="109"/>
      <c r="I963" s="109"/>
      <c r="J963" s="109"/>
      <c r="K963" s="109"/>
      <c r="L963" s="109"/>
    </row>
    <row r="964" spans="1:12" ht="12" customHeight="1" x14ac:dyDescent="0.25">
      <c r="A964" s="109"/>
      <c r="B964" s="87"/>
      <c r="C964" s="87"/>
      <c r="D964" s="87"/>
      <c r="E964" s="87"/>
      <c r="F964" s="87"/>
      <c r="G964" s="109"/>
      <c r="H964" s="109"/>
      <c r="I964" s="109"/>
      <c r="J964" s="109"/>
      <c r="K964" s="109"/>
      <c r="L964" s="109"/>
    </row>
    <row r="965" spans="1:12" ht="12" customHeight="1" x14ac:dyDescent="0.25">
      <c r="A965" s="86"/>
      <c r="B965" s="117"/>
      <c r="C965" s="117"/>
      <c r="D965" s="117"/>
      <c r="E965" s="117"/>
      <c r="F965" s="117"/>
      <c r="G965" s="109"/>
      <c r="H965" s="109"/>
      <c r="I965" s="109"/>
      <c r="J965" s="109"/>
      <c r="K965" s="109"/>
      <c r="L965" s="109"/>
    </row>
    <row r="966" spans="1:12" ht="12" customHeight="1" x14ac:dyDescent="0.25">
      <c r="A966" s="109"/>
      <c r="B966" s="87"/>
      <c r="C966" s="87"/>
      <c r="D966" s="87"/>
      <c r="E966" s="87"/>
      <c r="F966" s="87"/>
      <c r="G966" s="109"/>
      <c r="H966" s="109"/>
      <c r="I966" s="109"/>
      <c r="J966" s="109"/>
      <c r="K966" s="109"/>
      <c r="L966" s="109"/>
    </row>
    <row r="967" spans="1:12" ht="12" customHeight="1" x14ac:dyDescent="0.25">
      <c r="A967" s="109"/>
      <c r="B967" s="87"/>
      <c r="C967" s="87"/>
      <c r="D967" s="87"/>
      <c r="E967" s="87"/>
      <c r="F967" s="87"/>
      <c r="G967" s="109"/>
      <c r="H967" s="109"/>
      <c r="I967" s="109"/>
      <c r="J967" s="109"/>
      <c r="K967" s="109"/>
      <c r="L967" s="109"/>
    </row>
    <row r="968" spans="1:12" ht="12" customHeight="1" x14ac:dyDescent="0.25">
      <c r="A968" s="86"/>
      <c r="B968" s="117"/>
      <c r="C968" s="117"/>
      <c r="D968" s="117"/>
      <c r="E968" s="117"/>
      <c r="F968" s="117"/>
      <c r="G968" s="109"/>
      <c r="H968" s="109"/>
      <c r="I968" s="109"/>
      <c r="J968" s="109"/>
      <c r="K968" s="109"/>
      <c r="L968" s="109"/>
    </row>
    <row r="969" spans="1:12" ht="12" customHeight="1" x14ac:dyDescent="0.25">
      <c r="A969" s="86"/>
      <c r="B969" s="117"/>
      <c r="C969" s="117"/>
      <c r="D969" s="117"/>
      <c r="E969" s="117"/>
      <c r="F969" s="117"/>
      <c r="G969" s="109"/>
      <c r="H969" s="109"/>
      <c r="I969" s="109"/>
      <c r="J969" s="109"/>
      <c r="K969" s="109"/>
      <c r="L969" s="109"/>
    </row>
    <row r="970" spans="1:12" ht="12" customHeight="1" x14ac:dyDescent="0.25">
      <c r="A970" s="109"/>
      <c r="B970" s="87"/>
      <c r="C970" s="87"/>
      <c r="D970" s="87"/>
      <c r="E970" s="87"/>
      <c r="F970" s="87"/>
      <c r="G970" s="109"/>
      <c r="H970" s="109"/>
      <c r="I970" s="109"/>
      <c r="J970" s="109"/>
      <c r="K970" s="109"/>
      <c r="L970" s="109"/>
    </row>
    <row r="971" spans="1:12" ht="12" customHeight="1" x14ac:dyDescent="0.25">
      <c r="A971" s="109"/>
      <c r="B971" s="87"/>
      <c r="C971" s="87"/>
      <c r="D971" s="87"/>
      <c r="E971" s="87"/>
      <c r="F971" s="87"/>
      <c r="G971" s="109"/>
      <c r="H971" s="109"/>
      <c r="I971" s="109"/>
      <c r="J971" s="109"/>
      <c r="K971" s="109"/>
      <c r="L971" s="109"/>
    </row>
    <row r="972" spans="1:12" ht="12" customHeight="1" x14ac:dyDescent="0.25">
      <c r="A972" s="109"/>
      <c r="B972" s="87"/>
      <c r="C972" s="87"/>
      <c r="D972" s="87"/>
      <c r="E972" s="87"/>
      <c r="F972" s="87"/>
      <c r="G972" s="109"/>
      <c r="H972" s="109"/>
      <c r="I972" s="109"/>
      <c r="J972" s="109"/>
      <c r="K972" s="109"/>
      <c r="L972" s="109"/>
    </row>
    <row r="973" spans="1:12" ht="12" customHeight="1" x14ac:dyDescent="0.25">
      <c r="A973" s="109"/>
      <c r="B973" s="87"/>
      <c r="C973" s="87"/>
      <c r="D973" s="87"/>
      <c r="E973" s="87"/>
      <c r="F973" s="87"/>
      <c r="G973" s="109"/>
      <c r="H973" s="109"/>
      <c r="I973" s="109"/>
      <c r="J973" s="109"/>
      <c r="K973" s="109"/>
      <c r="L973" s="109"/>
    </row>
    <row r="974" spans="1:12" ht="12" customHeight="1" x14ac:dyDescent="0.25">
      <c r="A974" s="86"/>
      <c r="B974" s="117"/>
      <c r="C974" s="117"/>
      <c r="D974" s="117"/>
      <c r="E974" s="117"/>
      <c r="F974" s="117"/>
      <c r="G974" s="109"/>
      <c r="H974" s="109"/>
      <c r="I974" s="109"/>
      <c r="J974" s="109"/>
      <c r="K974" s="109"/>
      <c r="L974" s="109"/>
    </row>
    <row r="975" spans="1:12" ht="12" customHeight="1" x14ac:dyDescent="0.25">
      <c r="A975" s="86"/>
      <c r="B975" s="117"/>
      <c r="C975" s="117"/>
      <c r="D975" s="117"/>
      <c r="E975" s="117"/>
      <c r="F975" s="117"/>
      <c r="G975" s="109"/>
      <c r="H975" s="109"/>
      <c r="I975" s="109"/>
      <c r="J975" s="109"/>
      <c r="K975" s="109"/>
      <c r="L975" s="109"/>
    </row>
    <row r="976" spans="1:12" ht="12" customHeight="1" x14ac:dyDescent="0.25">
      <c r="A976" s="86"/>
      <c r="B976" s="87"/>
      <c r="C976" s="87"/>
      <c r="D976" s="87"/>
      <c r="E976" s="87"/>
      <c r="F976" s="87"/>
      <c r="G976" s="109"/>
      <c r="H976" s="109"/>
      <c r="I976" s="109"/>
      <c r="J976" s="109"/>
      <c r="K976" s="109"/>
      <c r="L976" s="109"/>
    </row>
    <row r="977" spans="1:12" ht="12" customHeight="1" x14ac:dyDescent="0.25">
      <c r="A977" s="109"/>
      <c r="B977" s="87"/>
      <c r="C977" s="87"/>
      <c r="D977" s="87"/>
      <c r="E977" s="87"/>
      <c r="F977" s="87"/>
      <c r="G977" s="109"/>
      <c r="H977" s="109"/>
      <c r="I977" s="109"/>
      <c r="J977" s="109"/>
      <c r="K977" s="109"/>
      <c r="L977" s="109"/>
    </row>
    <row r="978" spans="1:12" ht="12" customHeight="1" x14ac:dyDescent="0.25">
      <c r="A978" s="109"/>
      <c r="B978" s="87"/>
      <c r="C978" s="87"/>
      <c r="D978" s="87"/>
      <c r="E978" s="87"/>
      <c r="F978" s="87"/>
      <c r="G978" s="109"/>
      <c r="H978" s="109"/>
      <c r="I978" s="109"/>
      <c r="J978" s="109"/>
      <c r="K978" s="109"/>
      <c r="L978" s="109"/>
    </row>
    <row r="979" spans="1:12" ht="12" customHeight="1" x14ac:dyDescent="0.25">
      <c r="A979" s="86"/>
      <c r="B979" s="117"/>
      <c r="C979" s="117"/>
      <c r="D979" s="117"/>
      <c r="E979" s="117"/>
      <c r="F979" s="117"/>
      <c r="G979" s="109"/>
      <c r="H979" s="109"/>
      <c r="I979" s="109"/>
      <c r="J979" s="109"/>
      <c r="K979" s="109"/>
      <c r="L979" s="109"/>
    </row>
    <row r="980" spans="1:12" ht="12" customHeight="1" x14ac:dyDescent="0.25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</row>
    <row r="981" spans="1:12" ht="12" customHeight="1" x14ac:dyDescent="0.25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</row>
    <row r="982" spans="1:12" ht="12" customHeight="1" x14ac:dyDescent="0.25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</row>
    <row r="983" spans="1:12" ht="12" customHeight="1" x14ac:dyDescent="0.25">
      <c r="A983" s="111"/>
      <c r="B983" s="111"/>
      <c r="C983" s="111"/>
      <c r="D983" s="111"/>
      <c r="E983" s="111"/>
      <c r="F983" s="111"/>
      <c r="G983" s="109"/>
      <c r="H983" s="109"/>
      <c r="I983" s="109"/>
      <c r="J983" s="109"/>
      <c r="K983" s="109"/>
      <c r="L983" s="109"/>
    </row>
    <row r="984" spans="1:12" ht="12" customHeight="1" x14ac:dyDescent="0.25">
      <c r="A984" s="111"/>
      <c r="B984" s="111"/>
      <c r="C984" s="111"/>
      <c r="D984" s="111"/>
      <c r="E984" s="111"/>
      <c r="F984" s="111"/>
      <c r="G984" s="109"/>
      <c r="H984" s="109"/>
      <c r="I984" s="109"/>
      <c r="J984" s="109"/>
      <c r="K984" s="109"/>
      <c r="L984" s="109"/>
    </row>
    <row r="985" spans="1:12" ht="12" customHeight="1" x14ac:dyDescent="0.25">
      <c r="A985" s="111"/>
      <c r="B985" s="111"/>
      <c r="C985" s="111"/>
      <c r="D985" s="111"/>
      <c r="E985" s="111"/>
      <c r="F985" s="111"/>
      <c r="G985" s="109"/>
      <c r="H985" s="109"/>
      <c r="I985" s="109"/>
      <c r="J985" s="109"/>
      <c r="K985" s="109"/>
      <c r="L985" s="109"/>
    </row>
    <row r="986" spans="1:12" ht="12" customHeight="1" x14ac:dyDescent="0.25">
      <c r="A986" s="125"/>
      <c r="B986" s="125"/>
      <c r="C986" s="125"/>
      <c r="D986" s="125"/>
      <c r="E986" s="125"/>
      <c r="F986" s="125"/>
      <c r="G986" s="109"/>
      <c r="H986" s="109"/>
      <c r="I986" s="109"/>
      <c r="J986" s="109"/>
      <c r="K986" s="109"/>
      <c r="L986" s="109"/>
    </row>
    <row r="987" spans="1:12" ht="12" customHeight="1" x14ac:dyDescent="0.25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</row>
    <row r="988" spans="1:12" ht="12" customHeight="1" x14ac:dyDescent="0.25">
      <c r="A988" s="111"/>
      <c r="B988" s="111"/>
      <c r="C988" s="111"/>
      <c r="D988" s="111"/>
      <c r="E988" s="111"/>
      <c r="F988" s="111"/>
      <c r="G988" s="109"/>
      <c r="H988" s="109"/>
      <c r="I988" s="109"/>
      <c r="J988" s="109"/>
      <c r="K988" s="109"/>
      <c r="L988" s="109"/>
    </row>
    <row r="989" spans="1:12" ht="12" customHeight="1" x14ac:dyDescent="0.25">
      <c r="A989" s="109"/>
      <c r="B989" s="87"/>
      <c r="C989" s="87"/>
      <c r="D989" s="87"/>
      <c r="E989" s="87"/>
      <c r="F989" s="87"/>
      <c r="G989" s="109"/>
      <c r="H989" s="109"/>
      <c r="I989" s="109"/>
      <c r="J989" s="109"/>
      <c r="K989" s="109"/>
      <c r="L989" s="109"/>
    </row>
    <row r="990" spans="1:12" ht="12" customHeight="1" x14ac:dyDescent="0.25">
      <c r="A990" s="109"/>
      <c r="B990" s="87"/>
      <c r="C990" s="87"/>
      <c r="D990" s="87"/>
      <c r="E990" s="87"/>
      <c r="F990" s="87"/>
      <c r="G990" s="109"/>
      <c r="H990" s="109"/>
      <c r="I990" s="109"/>
      <c r="J990" s="109"/>
      <c r="K990" s="109"/>
      <c r="L990" s="109"/>
    </row>
    <row r="991" spans="1:12" ht="12" customHeight="1" x14ac:dyDescent="0.25">
      <c r="A991" s="86"/>
      <c r="B991" s="117"/>
      <c r="C991" s="117"/>
      <c r="D991" s="117"/>
      <c r="E991" s="117"/>
      <c r="F991" s="117"/>
      <c r="G991" s="109"/>
      <c r="H991" s="109"/>
      <c r="I991" s="109"/>
      <c r="J991" s="109"/>
      <c r="K991" s="109"/>
      <c r="L991" s="109"/>
    </row>
    <row r="992" spans="1:12" ht="12" customHeight="1" x14ac:dyDescent="0.25">
      <c r="A992" s="109"/>
      <c r="B992" s="87"/>
      <c r="C992" s="87"/>
      <c r="D992" s="87"/>
      <c r="E992" s="87"/>
      <c r="F992" s="87"/>
      <c r="G992" s="109"/>
      <c r="H992" s="109"/>
      <c r="I992" s="109"/>
      <c r="J992" s="109"/>
      <c r="K992" s="109"/>
      <c r="L992" s="109"/>
    </row>
    <row r="993" spans="1:12" ht="12" customHeight="1" x14ac:dyDescent="0.25">
      <c r="A993" s="109"/>
      <c r="B993" s="87"/>
      <c r="C993" s="87"/>
      <c r="D993" s="87"/>
      <c r="E993" s="87"/>
      <c r="F993" s="87"/>
      <c r="G993" s="109"/>
      <c r="H993" s="109"/>
      <c r="I993" s="109"/>
      <c r="J993" s="109"/>
      <c r="K993" s="109"/>
      <c r="L993" s="109"/>
    </row>
    <row r="994" spans="1:12" ht="12" customHeight="1" x14ac:dyDescent="0.25">
      <c r="A994" s="86"/>
      <c r="B994" s="117"/>
      <c r="C994" s="117"/>
      <c r="D994" s="117"/>
      <c r="E994" s="117"/>
      <c r="F994" s="117"/>
      <c r="G994" s="109"/>
      <c r="H994" s="109"/>
      <c r="I994" s="109"/>
      <c r="J994" s="109"/>
      <c r="K994" s="109"/>
      <c r="L994" s="109"/>
    </row>
    <row r="995" spans="1:12" ht="12" customHeight="1" x14ac:dyDescent="0.25">
      <c r="A995" s="86"/>
      <c r="B995" s="117"/>
      <c r="C995" s="117"/>
      <c r="D995" s="117"/>
      <c r="E995" s="117"/>
      <c r="F995" s="117"/>
      <c r="G995" s="109"/>
      <c r="H995" s="109"/>
      <c r="I995" s="109"/>
      <c r="J995" s="109"/>
      <c r="K995" s="109"/>
      <c r="L995" s="109"/>
    </row>
    <row r="996" spans="1:12" ht="12" customHeight="1" x14ac:dyDescent="0.25">
      <c r="A996" s="109"/>
      <c r="B996" s="87"/>
      <c r="C996" s="87"/>
      <c r="D996" s="87"/>
      <c r="E996" s="87"/>
      <c r="F996" s="87"/>
      <c r="G996" s="109"/>
      <c r="H996" s="109"/>
      <c r="I996" s="109"/>
      <c r="J996" s="109"/>
      <c r="K996" s="109"/>
      <c r="L996" s="109"/>
    </row>
    <row r="997" spans="1:12" ht="12" customHeight="1" x14ac:dyDescent="0.25">
      <c r="A997" s="109"/>
      <c r="B997" s="87"/>
      <c r="C997" s="87"/>
      <c r="D997" s="87"/>
      <c r="E997" s="87"/>
      <c r="F997" s="87"/>
      <c r="G997" s="109"/>
      <c r="H997" s="109"/>
      <c r="I997" s="109"/>
      <c r="J997" s="109"/>
      <c r="K997" s="109"/>
      <c r="L997" s="109"/>
    </row>
    <row r="998" spans="1:12" ht="12" customHeight="1" x14ac:dyDescent="0.25">
      <c r="A998" s="109"/>
      <c r="B998" s="87"/>
      <c r="C998" s="87"/>
      <c r="D998" s="87"/>
      <c r="E998" s="87"/>
      <c r="F998" s="87"/>
      <c r="G998" s="109"/>
      <c r="H998" s="109"/>
      <c r="I998" s="109"/>
      <c r="J998" s="109"/>
      <c r="K998" s="109"/>
      <c r="L998" s="109"/>
    </row>
    <row r="999" spans="1:12" ht="12" customHeight="1" x14ac:dyDescent="0.25">
      <c r="A999" s="109"/>
      <c r="B999" s="87"/>
      <c r="C999" s="87"/>
      <c r="D999" s="87"/>
      <c r="E999" s="87"/>
      <c r="F999" s="87"/>
      <c r="G999" s="109"/>
      <c r="H999" s="109"/>
      <c r="I999" s="109"/>
      <c r="J999" s="109"/>
      <c r="K999" s="109"/>
      <c r="L999" s="109"/>
    </row>
    <row r="1000" spans="1:12" ht="12" customHeight="1" x14ac:dyDescent="0.25">
      <c r="A1000" s="86"/>
      <c r="B1000" s="117"/>
      <c r="C1000" s="117"/>
      <c r="D1000" s="117"/>
      <c r="E1000" s="117"/>
      <c r="F1000" s="117"/>
      <c r="G1000" s="109"/>
      <c r="H1000" s="109"/>
      <c r="I1000" s="109"/>
      <c r="J1000" s="109"/>
      <c r="K1000" s="109"/>
      <c r="L1000" s="109"/>
    </row>
    <row r="1001" spans="1:12" ht="12" customHeight="1" x14ac:dyDescent="0.25">
      <c r="A1001" s="86"/>
      <c r="B1001" s="117"/>
      <c r="C1001" s="117"/>
      <c r="D1001" s="117"/>
      <c r="E1001" s="117"/>
      <c r="F1001" s="117"/>
      <c r="G1001" s="109"/>
      <c r="H1001" s="109"/>
      <c r="I1001" s="109"/>
      <c r="J1001" s="109"/>
      <c r="K1001" s="109"/>
      <c r="L1001" s="109"/>
    </row>
    <row r="1002" spans="1:12" ht="12" customHeight="1" x14ac:dyDescent="0.25">
      <c r="A1002" s="86"/>
      <c r="B1002" s="87"/>
      <c r="C1002" s="87"/>
      <c r="D1002" s="87"/>
      <c r="E1002" s="87"/>
      <c r="F1002" s="87"/>
      <c r="G1002" s="109"/>
      <c r="H1002" s="109"/>
      <c r="I1002" s="109"/>
      <c r="J1002" s="109"/>
      <c r="K1002" s="109"/>
      <c r="L1002" s="109"/>
    </row>
    <row r="1003" spans="1:12" ht="12" customHeight="1" x14ac:dyDescent="0.25">
      <c r="A1003" s="109"/>
      <c r="B1003" s="87"/>
      <c r="C1003" s="87"/>
      <c r="D1003" s="87"/>
      <c r="E1003" s="87"/>
      <c r="F1003" s="87"/>
      <c r="G1003" s="109"/>
      <c r="H1003" s="109"/>
      <c r="I1003" s="109"/>
      <c r="J1003" s="109"/>
      <c r="K1003" s="109"/>
      <c r="L1003" s="109"/>
    </row>
    <row r="1004" spans="1:12" ht="12" customHeight="1" x14ac:dyDescent="0.25">
      <c r="A1004" s="109"/>
      <c r="B1004" s="87"/>
      <c r="C1004" s="87"/>
      <c r="D1004" s="87"/>
      <c r="E1004" s="87"/>
      <c r="F1004" s="87"/>
      <c r="G1004" s="109"/>
      <c r="H1004" s="109"/>
      <c r="I1004" s="109"/>
      <c r="J1004" s="109"/>
      <c r="K1004" s="109"/>
      <c r="L1004" s="109"/>
    </row>
    <row r="1005" spans="1:12" ht="12" customHeight="1" x14ac:dyDescent="0.25">
      <c r="A1005" s="86"/>
      <c r="B1005" s="117"/>
      <c r="C1005" s="117"/>
      <c r="D1005" s="117"/>
      <c r="E1005" s="117"/>
      <c r="F1005" s="117"/>
      <c r="G1005" s="109"/>
      <c r="H1005" s="109"/>
      <c r="I1005" s="109"/>
      <c r="J1005" s="109"/>
      <c r="K1005" s="109"/>
      <c r="L1005" s="109"/>
    </row>
    <row r="1006" spans="1:12" ht="12" customHeight="1" x14ac:dyDescent="0.25">
      <c r="A1006" s="109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109"/>
      <c r="L1006" s="109"/>
    </row>
    <row r="1007" spans="1:12" ht="12" customHeight="1" x14ac:dyDescent="0.25">
      <c r="A1007" s="109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109"/>
      <c r="L1007" s="109"/>
    </row>
    <row r="1008" spans="1:12" ht="12" customHeight="1" x14ac:dyDescent="0.25">
      <c r="A1008" s="109"/>
      <c r="B1008" s="109"/>
      <c r="C1008" s="109"/>
      <c r="D1008" s="109"/>
      <c r="E1008" s="109"/>
      <c r="F1008" s="109"/>
      <c r="G1008" s="109"/>
      <c r="H1008" s="109"/>
      <c r="I1008" s="109"/>
      <c r="J1008" s="109"/>
      <c r="K1008" s="109"/>
      <c r="L1008" s="109"/>
    </row>
    <row r="1009" spans="1:12" ht="12" customHeight="1" x14ac:dyDescent="0.25">
      <c r="A1009" s="111"/>
      <c r="B1009" s="111"/>
      <c r="C1009" s="111"/>
      <c r="D1009" s="111"/>
      <c r="E1009" s="111"/>
      <c r="F1009" s="111"/>
      <c r="G1009" s="109"/>
      <c r="H1009" s="109"/>
      <c r="I1009" s="109"/>
      <c r="J1009" s="109"/>
      <c r="K1009" s="109"/>
      <c r="L1009" s="109"/>
    </row>
    <row r="1010" spans="1:12" ht="12" customHeight="1" x14ac:dyDescent="0.25">
      <c r="A1010" s="111"/>
      <c r="B1010" s="111"/>
      <c r="C1010" s="111"/>
      <c r="D1010" s="111"/>
      <c r="E1010" s="111"/>
      <c r="F1010" s="111"/>
      <c r="G1010" s="109"/>
      <c r="H1010" s="109"/>
      <c r="I1010" s="109"/>
      <c r="J1010" s="109"/>
      <c r="K1010" s="109"/>
      <c r="L1010" s="109"/>
    </row>
    <row r="1011" spans="1:12" ht="12" customHeight="1" x14ac:dyDescent="0.25">
      <c r="A1011" s="111"/>
      <c r="B1011" s="111"/>
      <c r="C1011" s="111"/>
      <c r="D1011" s="111"/>
      <c r="E1011" s="111"/>
      <c r="F1011" s="111"/>
      <c r="G1011" s="109"/>
      <c r="H1011" s="109"/>
      <c r="I1011" s="109"/>
      <c r="J1011" s="109"/>
      <c r="K1011" s="109"/>
      <c r="L1011" s="109"/>
    </row>
    <row r="1012" spans="1:12" ht="12" customHeight="1" x14ac:dyDescent="0.25">
      <c r="A1012" s="125"/>
      <c r="B1012" s="125"/>
      <c r="C1012" s="125"/>
      <c r="D1012" s="125"/>
      <c r="E1012" s="125"/>
      <c r="F1012" s="125"/>
      <c r="G1012" s="109"/>
      <c r="H1012" s="109"/>
      <c r="I1012" s="109"/>
      <c r="J1012" s="109"/>
      <c r="K1012" s="109"/>
      <c r="L1012" s="109"/>
    </row>
    <row r="1013" spans="1:12" ht="12" customHeight="1" x14ac:dyDescent="0.25">
      <c r="A1013" s="109"/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109"/>
      <c r="L1013" s="109"/>
    </row>
    <row r="1014" spans="1:12" ht="12" customHeight="1" x14ac:dyDescent="0.25">
      <c r="A1014" s="111"/>
      <c r="B1014" s="111"/>
      <c r="C1014" s="111"/>
      <c r="D1014" s="111"/>
      <c r="E1014" s="111"/>
      <c r="F1014" s="111"/>
      <c r="G1014" s="109"/>
      <c r="H1014" s="109"/>
      <c r="I1014" s="109"/>
      <c r="J1014" s="109"/>
      <c r="K1014" s="109"/>
      <c r="L1014" s="109"/>
    </row>
    <row r="1015" spans="1:12" ht="12" customHeight="1" x14ac:dyDescent="0.25">
      <c r="A1015" s="109"/>
      <c r="B1015" s="87"/>
      <c r="C1015" s="87"/>
      <c r="D1015" s="87"/>
      <c r="E1015" s="87"/>
      <c r="F1015" s="87"/>
      <c r="G1015" s="109"/>
      <c r="H1015" s="109"/>
      <c r="I1015" s="109"/>
      <c r="J1015" s="109"/>
      <c r="K1015" s="109"/>
      <c r="L1015" s="109"/>
    </row>
    <row r="1016" spans="1:12" ht="12" customHeight="1" x14ac:dyDescent="0.25">
      <c r="A1016" s="109"/>
      <c r="B1016" s="87"/>
      <c r="C1016" s="87"/>
      <c r="D1016" s="87"/>
      <c r="E1016" s="87"/>
      <c r="F1016" s="87"/>
      <c r="G1016" s="109"/>
      <c r="H1016" s="109"/>
      <c r="I1016" s="109"/>
      <c r="J1016" s="109"/>
      <c r="K1016" s="109"/>
      <c r="L1016" s="109"/>
    </row>
    <row r="1017" spans="1:12" ht="12" customHeight="1" x14ac:dyDescent="0.25">
      <c r="A1017" s="86"/>
      <c r="B1017" s="117"/>
      <c r="C1017" s="117"/>
      <c r="D1017" s="117"/>
      <c r="E1017" s="117"/>
      <c r="F1017" s="117"/>
      <c r="G1017" s="109"/>
      <c r="H1017" s="109"/>
      <c r="I1017" s="109"/>
      <c r="J1017" s="109"/>
      <c r="K1017" s="109"/>
      <c r="L1017" s="109"/>
    </row>
    <row r="1018" spans="1:12" ht="12" customHeight="1" x14ac:dyDescent="0.25">
      <c r="A1018" s="109"/>
      <c r="B1018" s="87"/>
      <c r="C1018" s="87"/>
      <c r="D1018" s="87"/>
      <c r="E1018" s="87"/>
      <c r="F1018" s="87"/>
      <c r="G1018" s="109"/>
      <c r="H1018" s="109"/>
      <c r="I1018" s="109"/>
      <c r="J1018" s="109"/>
      <c r="K1018" s="109"/>
      <c r="L1018" s="109"/>
    </row>
    <row r="1019" spans="1:12" ht="12" customHeight="1" x14ac:dyDescent="0.25">
      <c r="A1019" s="109"/>
      <c r="B1019" s="87"/>
      <c r="C1019" s="87"/>
      <c r="D1019" s="87"/>
      <c r="E1019" s="87"/>
      <c r="F1019" s="87"/>
      <c r="G1019" s="109"/>
      <c r="H1019" s="109"/>
      <c r="I1019" s="109"/>
      <c r="J1019" s="109"/>
      <c r="K1019" s="109"/>
      <c r="L1019" s="109"/>
    </row>
    <row r="1020" spans="1:12" ht="12" customHeight="1" x14ac:dyDescent="0.25">
      <c r="A1020" s="86"/>
      <c r="B1020" s="117"/>
      <c r="C1020" s="117"/>
      <c r="D1020" s="117"/>
      <c r="E1020" s="117"/>
      <c r="F1020" s="117"/>
      <c r="G1020" s="109"/>
      <c r="H1020" s="109"/>
      <c r="I1020" s="109"/>
      <c r="J1020" s="109"/>
      <c r="K1020" s="109"/>
      <c r="L1020" s="109"/>
    </row>
    <row r="1021" spans="1:12" ht="12" customHeight="1" x14ac:dyDescent="0.25">
      <c r="A1021" s="86"/>
      <c r="B1021" s="117"/>
      <c r="C1021" s="117"/>
      <c r="D1021" s="117"/>
      <c r="E1021" s="117"/>
      <c r="F1021" s="117"/>
      <c r="G1021" s="109"/>
      <c r="H1021" s="109"/>
      <c r="I1021" s="109"/>
      <c r="J1021" s="109"/>
      <c r="K1021" s="109"/>
      <c r="L1021" s="109"/>
    </row>
    <row r="1022" spans="1:12" ht="12" customHeight="1" x14ac:dyDescent="0.25">
      <c r="A1022" s="109"/>
      <c r="B1022" s="87"/>
      <c r="C1022" s="87"/>
      <c r="D1022" s="87"/>
      <c r="E1022" s="87"/>
      <c r="F1022" s="87"/>
      <c r="G1022" s="109"/>
      <c r="H1022" s="109"/>
      <c r="I1022" s="109"/>
      <c r="J1022" s="109"/>
      <c r="K1022" s="109"/>
      <c r="L1022" s="109"/>
    </row>
    <row r="1023" spans="1:12" ht="12" customHeight="1" x14ac:dyDescent="0.25">
      <c r="A1023" s="109"/>
      <c r="B1023" s="87"/>
      <c r="C1023" s="87"/>
      <c r="D1023" s="87"/>
      <c r="E1023" s="87"/>
      <c r="F1023" s="87"/>
      <c r="G1023" s="109"/>
      <c r="H1023" s="109"/>
      <c r="I1023" s="109"/>
      <c r="J1023" s="109"/>
      <c r="K1023" s="109"/>
      <c r="L1023" s="109"/>
    </row>
    <row r="1024" spans="1:12" ht="12" customHeight="1" x14ac:dyDescent="0.25">
      <c r="A1024" s="109"/>
      <c r="B1024" s="87"/>
      <c r="C1024" s="87"/>
      <c r="D1024" s="87"/>
      <c r="E1024" s="87"/>
      <c r="F1024" s="87"/>
      <c r="G1024" s="109"/>
      <c r="H1024" s="109"/>
      <c r="I1024" s="109"/>
      <c r="J1024" s="109"/>
      <c r="K1024" s="109"/>
      <c r="L1024" s="109"/>
    </row>
    <row r="1025" spans="1:12" ht="12" customHeight="1" x14ac:dyDescent="0.25">
      <c r="A1025" s="109"/>
      <c r="B1025" s="87"/>
      <c r="C1025" s="87"/>
      <c r="D1025" s="87"/>
      <c r="E1025" s="87"/>
      <c r="F1025" s="87"/>
      <c r="G1025" s="109"/>
      <c r="H1025" s="109"/>
      <c r="I1025" s="109"/>
      <c r="J1025" s="109"/>
      <c r="K1025" s="109"/>
      <c r="L1025" s="109"/>
    </row>
    <row r="1026" spans="1:12" ht="12" customHeight="1" x14ac:dyDescent="0.25">
      <c r="A1026" s="86"/>
      <c r="B1026" s="117"/>
      <c r="C1026" s="117"/>
      <c r="D1026" s="117"/>
      <c r="E1026" s="117"/>
      <c r="F1026" s="117"/>
      <c r="G1026" s="109"/>
      <c r="H1026" s="109"/>
      <c r="I1026" s="109"/>
      <c r="J1026" s="109"/>
      <c r="K1026" s="109"/>
      <c r="L1026" s="109"/>
    </row>
    <row r="1027" spans="1:12" ht="12" customHeight="1" x14ac:dyDescent="0.25">
      <c r="A1027" s="86"/>
      <c r="B1027" s="117"/>
      <c r="C1027" s="117"/>
      <c r="D1027" s="117"/>
      <c r="E1027" s="117"/>
      <c r="F1027" s="117"/>
      <c r="G1027" s="109"/>
      <c r="H1027" s="109"/>
      <c r="I1027" s="109"/>
      <c r="J1027" s="109"/>
      <c r="K1027" s="109"/>
      <c r="L1027" s="109"/>
    </row>
    <row r="1028" spans="1:12" ht="12" customHeight="1" x14ac:dyDescent="0.25">
      <c r="A1028" s="86"/>
      <c r="B1028" s="87"/>
      <c r="C1028" s="87"/>
      <c r="D1028" s="87"/>
      <c r="E1028" s="87"/>
      <c r="F1028" s="87"/>
      <c r="G1028" s="109"/>
      <c r="H1028" s="109"/>
      <c r="I1028" s="109"/>
      <c r="J1028" s="109"/>
      <c r="K1028" s="109"/>
      <c r="L1028" s="109"/>
    </row>
    <row r="1029" spans="1:12" ht="12" customHeight="1" x14ac:dyDescent="0.25">
      <c r="A1029" s="109"/>
      <c r="B1029" s="87"/>
      <c r="C1029" s="87"/>
      <c r="D1029" s="87"/>
      <c r="E1029" s="87"/>
      <c r="F1029" s="87"/>
      <c r="G1029" s="109"/>
      <c r="H1029" s="109"/>
      <c r="I1029" s="109"/>
      <c r="J1029" s="109"/>
      <c r="K1029" s="109"/>
      <c r="L1029" s="109"/>
    </row>
    <row r="1030" spans="1:12" ht="12" customHeight="1" x14ac:dyDescent="0.25">
      <c r="A1030" s="109"/>
      <c r="B1030" s="87"/>
      <c r="C1030" s="87"/>
      <c r="D1030" s="87"/>
      <c r="E1030" s="87"/>
      <c r="F1030" s="87"/>
      <c r="G1030" s="109"/>
      <c r="H1030" s="109"/>
      <c r="I1030" s="109"/>
      <c r="J1030" s="109"/>
      <c r="K1030" s="109"/>
      <c r="L1030" s="109"/>
    </row>
    <row r="1031" spans="1:12" ht="12" customHeight="1" x14ac:dyDescent="0.25">
      <c r="A1031" s="86"/>
      <c r="B1031" s="117"/>
      <c r="C1031" s="117"/>
      <c r="D1031" s="117"/>
      <c r="E1031" s="117"/>
      <c r="F1031" s="117"/>
      <c r="G1031" s="109"/>
      <c r="H1031" s="109"/>
      <c r="I1031" s="109"/>
      <c r="J1031" s="109"/>
      <c r="K1031" s="109"/>
      <c r="L1031" s="109"/>
    </row>
    <row r="1032" spans="1:12" ht="12" customHeight="1" x14ac:dyDescent="0.25">
      <c r="A1032" s="109"/>
      <c r="B1032" s="109"/>
      <c r="C1032" s="109"/>
      <c r="D1032" s="109"/>
      <c r="E1032" s="109"/>
      <c r="F1032" s="109"/>
      <c r="G1032" s="109"/>
      <c r="H1032" s="109"/>
      <c r="I1032" s="109"/>
      <c r="J1032" s="109"/>
      <c r="K1032" s="109"/>
      <c r="L1032" s="109"/>
    </row>
    <row r="1033" spans="1:12" ht="12" customHeight="1" x14ac:dyDescent="0.25">
      <c r="A1033" s="109"/>
      <c r="B1033" s="109"/>
      <c r="C1033" s="109"/>
      <c r="D1033" s="109"/>
      <c r="E1033" s="109"/>
      <c r="F1033" s="109"/>
      <c r="G1033" s="109"/>
      <c r="H1033" s="109"/>
      <c r="I1033" s="109"/>
      <c r="J1033" s="109"/>
      <c r="K1033" s="109"/>
      <c r="L1033" s="109"/>
    </row>
    <row r="1034" spans="1:12" ht="12" customHeight="1" x14ac:dyDescent="0.25">
      <c r="A1034" s="109"/>
      <c r="B1034" s="109"/>
      <c r="C1034" s="109"/>
      <c r="D1034" s="109"/>
      <c r="E1034" s="109"/>
      <c r="F1034" s="109"/>
      <c r="G1034" s="109"/>
      <c r="H1034" s="109"/>
      <c r="I1034" s="109"/>
      <c r="J1034" s="109"/>
      <c r="K1034" s="109"/>
      <c r="L1034" s="109"/>
    </row>
    <row r="1035" spans="1:12" ht="12" customHeight="1" x14ac:dyDescent="0.25">
      <c r="A1035" s="111"/>
      <c r="B1035" s="111"/>
      <c r="C1035" s="111"/>
      <c r="D1035" s="111"/>
      <c r="E1035" s="111"/>
      <c r="F1035" s="111"/>
      <c r="G1035" s="109"/>
      <c r="H1035" s="109"/>
      <c r="I1035" s="109"/>
      <c r="J1035" s="109"/>
      <c r="K1035" s="109"/>
      <c r="L1035" s="109"/>
    </row>
    <row r="1036" spans="1:12" ht="12" customHeight="1" x14ac:dyDescent="0.25">
      <c r="A1036" s="111"/>
      <c r="B1036" s="111"/>
      <c r="C1036" s="111"/>
      <c r="D1036" s="111"/>
      <c r="E1036" s="111"/>
      <c r="F1036" s="111"/>
      <c r="G1036" s="109"/>
      <c r="H1036" s="109"/>
      <c r="I1036" s="109"/>
      <c r="J1036" s="109"/>
      <c r="K1036" s="109"/>
      <c r="L1036" s="109"/>
    </row>
    <row r="1037" spans="1:12" ht="12" customHeight="1" x14ac:dyDescent="0.25">
      <c r="A1037" s="111"/>
      <c r="B1037" s="111"/>
      <c r="C1037" s="111"/>
      <c r="D1037" s="111"/>
      <c r="E1037" s="111"/>
      <c r="F1037" s="111"/>
      <c r="G1037" s="109"/>
      <c r="H1037" s="109"/>
      <c r="I1037" s="109"/>
      <c r="J1037" s="109"/>
      <c r="K1037" s="109"/>
      <c r="L1037" s="109"/>
    </row>
    <row r="1038" spans="1:12" ht="12" customHeight="1" x14ac:dyDescent="0.25">
      <c r="A1038" s="125"/>
      <c r="B1038" s="125"/>
      <c r="C1038" s="125"/>
      <c r="D1038" s="125"/>
      <c r="E1038" s="125"/>
      <c r="F1038" s="125"/>
      <c r="G1038" s="109"/>
      <c r="H1038" s="109"/>
      <c r="I1038" s="109"/>
      <c r="J1038" s="109"/>
      <c r="K1038" s="109"/>
      <c r="L1038" s="109"/>
    </row>
    <row r="1039" spans="1:12" ht="12" customHeight="1" x14ac:dyDescent="0.25">
      <c r="A1039" s="109"/>
      <c r="B1039" s="109"/>
      <c r="C1039" s="109"/>
      <c r="D1039" s="109"/>
      <c r="E1039" s="109"/>
      <c r="F1039" s="109"/>
      <c r="G1039" s="109"/>
      <c r="H1039" s="109"/>
      <c r="I1039" s="109"/>
      <c r="J1039" s="109"/>
      <c r="K1039" s="109"/>
      <c r="L1039" s="109"/>
    </row>
    <row r="1040" spans="1:12" ht="12" customHeight="1" x14ac:dyDescent="0.25">
      <c r="A1040" s="111"/>
      <c r="B1040" s="111"/>
      <c r="C1040" s="111"/>
      <c r="D1040" s="111"/>
      <c r="E1040" s="111"/>
      <c r="F1040" s="111"/>
      <c r="G1040" s="109"/>
      <c r="H1040" s="109"/>
      <c r="I1040" s="109"/>
      <c r="J1040" s="109"/>
      <c r="K1040" s="109"/>
      <c r="L1040" s="109"/>
    </row>
    <row r="1041" spans="1:12" ht="12" customHeight="1" x14ac:dyDescent="0.25">
      <c r="A1041" s="109"/>
      <c r="B1041" s="87"/>
      <c r="C1041" s="87"/>
      <c r="D1041" s="87"/>
      <c r="E1041" s="87"/>
      <c r="F1041" s="87"/>
      <c r="G1041" s="109"/>
      <c r="H1041" s="109"/>
      <c r="I1041" s="109"/>
      <c r="J1041" s="109"/>
      <c r="K1041" s="109"/>
      <c r="L1041" s="109"/>
    </row>
    <row r="1042" spans="1:12" ht="12" customHeight="1" x14ac:dyDescent="0.25">
      <c r="A1042" s="109"/>
      <c r="B1042" s="87"/>
      <c r="C1042" s="87"/>
      <c r="D1042" s="87"/>
      <c r="E1042" s="87"/>
      <c r="F1042" s="87"/>
      <c r="G1042" s="109"/>
      <c r="H1042" s="109"/>
      <c r="I1042" s="109"/>
      <c r="J1042" s="109"/>
      <c r="K1042" s="109"/>
      <c r="L1042" s="109"/>
    </row>
    <row r="1043" spans="1:12" ht="12" customHeight="1" x14ac:dyDescent="0.25">
      <c r="A1043" s="86"/>
      <c r="B1043" s="117"/>
      <c r="C1043" s="117"/>
      <c r="D1043" s="117"/>
      <c r="E1043" s="117"/>
      <c r="F1043" s="117"/>
      <c r="G1043" s="109"/>
      <c r="H1043" s="109"/>
      <c r="I1043" s="109"/>
      <c r="J1043" s="109"/>
      <c r="K1043" s="109"/>
      <c r="L1043" s="109"/>
    </row>
    <row r="1044" spans="1:12" ht="12" customHeight="1" x14ac:dyDescent="0.25">
      <c r="A1044" s="109"/>
      <c r="B1044" s="87"/>
      <c r="C1044" s="87"/>
      <c r="D1044" s="87"/>
      <c r="E1044" s="87"/>
      <c r="F1044" s="87"/>
      <c r="G1044" s="109"/>
      <c r="H1044" s="109"/>
      <c r="I1044" s="109"/>
      <c r="J1044" s="109"/>
      <c r="K1044" s="109"/>
      <c r="L1044" s="109"/>
    </row>
    <row r="1045" spans="1:12" ht="12" customHeight="1" x14ac:dyDescent="0.25">
      <c r="A1045" s="109"/>
      <c r="B1045" s="87"/>
      <c r="C1045" s="87"/>
      <c r="D1045" s="87"/>
      <c r="E1045" s="87"/>
      <c r="F1045" s="87"/>
      <c r="G1045" s="109"/>
      <c r="H1045" s="109"/>
      <c r="I1045" s="109"/>
      <c r="J1045" s="109"/>
      <c r="K1045" s="109"/>
      <c r="L1045" s="109"/>
    </row>
    <row r="1046" spans="1:12" ht="12" customHeight="1" x14ac:dyDescent="0.25">
      <c r="A1046" s="86"/>
      <c r="B1046" s="117"/>
      <c r="C1046" s="117"/>
      <c r="D1046" s="117"/>
      <c r="E1046" s="117"/>
      <c r="F1046" s="117"/>
      <c r="G1046" s="109"/>
      <c r="H1046" s="109"/>
      <c r="I1046" s="109"/>
      <c r="J1046" s="109"/>
      <c r="K1046" s="109"/>
      <c r="L1046" s="109"/>
    </row>
    <row r="1047" spans="1:12" ht="12" customHeight="1" x14ac:dyDescent="0.25">
      <c r="A1047" s="86"/>
      <c r="B1047" s="117"/>
      <c r="C1047" s="117"/>
      <c r="D1047" s="117"/>
      <c r="E1047" s="117"/>
      <c r="F1047" s="117"/>
      <c r="G1047" s="109"/>
      <c r="H1047" s="109"/>
      <c r="I1047" s="109"/>
      <c r="J1047" s="109"/>
      <c r="K1047" s="109"/>
      <c r="L1047" s="109"/>
    </row>
    <row r="1048" spans="1:12" ht="12" customHeight="1" x14ac:dyDescent="0.25">
      <c r="A1048" s="109"/>
      <c r="B1048" s="87"/>
      <c r="C1048" s="87"/>
      <c r="D1048" s="87"/>
      <c r="E1048" s="87"/>
      <c r="F1048" s="87"/>
      <c r="G1048" s="109"/>
      <c r="H1048" s="109"/>
      <c r="I1048" s="109"/>
      <c r="J1048" s="109"/>
      <c r="K1048" s="109"/>
      <c r="L1048" s="109"/>
    </row>
    <row r="1049" spans="1:12" ht="12" customHeight="1" x14ac:dyDescent="0.25">
      <c r="A1049" s="109"/>
      <c r="B1049" s="87"/>
      <c r="C1049" s="87"/>
      <c r="D1049" s="87"/>
      <c r="E1049" s="87"/>
      <c r="F1049" s="87"/>
      <c r="G1049" s="109"/>
      <c r="H1049" s="109"/>
      <c r="I1049" s="109"/>
      <c r="J1049" s="109"/>
      <c r="K1049" s="109"/>
      <c r="L1049" s="109"/>
    </row>
    <row r="1050" spans="1:12" ht="12" customHeight="1" x14ac:dyDescent="0.25">
      <c r="A1050" s="109"/>
      <c r="B1050" s="87"/>
      <c r="C1050" s="87"/>
      <c r="D1050" s="87"/>
      <c r="E1050" s="87"/>
      <c r="F1050" s="87"/>
      <c r="G1050" s="109"/>
      <c r="H1050" s="109"/>
      <c r="I1050" s="109"/>
      <c r="J1050" s="109"/>
      <c r="K1050" s="109"/>
      <c r="L1050" s="109"/>
    </row>
    <row r="1051" spans="1:12" ht="12" customHeight="1" x14ac:dyDescent="0.25">
      <c r="A1051" s="109"/>
      <c r="B1051" s="87"/>
      <c r="C1051" s="87"/>
      <c r="D1051" s="87"/>
      <c r="E1051" s="87"/>
      <c r="F1051" s="87"/>
      <c r="G1051" s="109"/>
      <c r="H1051" s="109"/>
      <c r="I1051" s="109"/>
      <c r="J1051" s="109"/>
      <c r="K1051" s="109"/>
      <c r="L1051" s="109"/>
    </row>
    <row r="1052" spans="1:12" ht="12" customHeight="1" x14ac:dyDescent="0.25">
      <c r="A1052" s="86"/>
      <c r="B1052" s="117"/>
      <c r="C1052" s="117"/>
      <c r="D1052" s="117"/>
      <c r="E1052" s="117"/>
      <c r="F1052" s="117"/>
      <c r="G1052" s="109"/>
      <c r="H1052" s="109"/>
      <c r="I1052" s="109"/>
      <c r="J1052" s="109"/>
      <c r="K1052" s="109"/>
      <c r="L1052" s="109"/>
    </row>
    <row r="1053" spans="1:12" ht="12" customHeight="1" x14ac:dyDescent="0.25">
      <c r="A1053" s="86"/>
      <c r="B1053" s="117"/>
      <c r="C1053" s="117"/>
      <c r="D1053" s="117"/>
      <c r="E1053" s="117"/>
      <c r="F1053" s="117"/>
      <c r="G1053" s="109"/>
      <c r="H1053" s="109"/>
      <c r="I1053" s="109"/>
      <c r="J1053" s="109"/>
      <c r="K1053" s="109"/>
      <c r="L1053" s="109"/>
    </row>
    <row r="1054" spans="1:12" ht="12" customHeight="1" x14ac:dyDescent="0.25">
      <c r="A1054" s="86"/>
      <c r="B1054" s="87"/>
      <c r="C1054" s="87"/>
      <c r="D1054" s="87"/>
      <c r="E1054" s="87"/>
      <c r="F1054" s="87"/>
      <c r="G1054" s="109"/>
      <c r="H1054" s="109"/>
      <c r="I1054" s="109"/>
      <c r="J1054" s="109"/>
      <c r="K1054" s="109"/>
      <c r="L1054" s="109"/>
    </row>
    <row r="1055" spans="1:12" ht="12" customHeight="1" x14ac:dyDescent="0.25">
      <c r="A1055" s="109"/>
      <c r="B1055" s="87"/>
      <c r="C1055" s="87"/>
      <c r="D1055" s="87"/>
      <c r="E1055" s="87"/>
      <c r="F1055" s="87"/>
      <c r="G1055" s="109"/>
      <c r="H1055" s="109"/>
      <c r="I1055" s="109"/>
      <c r="J1055" s="109"/>
      <c r="K1055" s="109"/>
      <c r="L1055" s="109"/>
    </row>
    <row r="1056" spans="1:12" ht="12" customHeight="1" x14ac:dyDescent="0.25">
      <c r="A1056" s="109"/>
      <c r="B1056" s="87"/>
      <c r="C1056" s="87"/>
      <c r="D1056" s="87"/>
      <c r="E1056" s="87"/>
      <c r="F1056" s="87"/>
      <c r="G1056" s="109"/>
      <c r="H1056" s="109"/>
      <c r="I1056" s="109"/>
      <c r="J1056" s="109"/>
      <c r="K1056" s="109"/>
      <c r="L1056" s="109"/>
    </row>
    <row r="1057" spans="1:12" ht="12" customHeight="1" x14ac:dyDescent="0.25">
      <c r="A1057" s="86"/>
      <c r="B1057" s="117"/>
      <c r="C1057" s="117"/>
      <c r="D1057" s="117"/>
      <c r="E1057" s="117"/>
      <c r="F1057" s="117"/>
      <c r="G1057" s="109"/>
      <c r="H1057" s="109"/>
      <c r="I1057" s="109"/>
      <c r="J1057" s="109"/>
      <c r="K1057" s="109"/>
      <c r="L1057" s="109"/>
    </row>
    <row r="1058" spans="1:12" ht="12" customHeight="1" x14ac:dyDescent="0.25">
      <c r="A1058" s="109"/>
      <c r="B1058" s="109"/>
      <c r="C1058" s="109"/>
      <c r="D1058" s="109"/>
      <c r="E1058" s="109"/>
      <c r="F1058" s="109"/>
      <c r="G1058" s="109"/>
      <c r="H1058" s="109"/>
      <c r="I1058" s="109"/>
      <c r="J1058" s="109"/>
      <c r="K1058" s="109"/>
      <c r="L1058" s="109"/>
    </row>
    <row r="1059" spans="1:12" ht="12" customHeight="1" x14ac:dyDescent="0.25">
      <c r="A1059" s="109"/>
      <c r="B1059" s="109"/>
      <c r="C1059" s="109"/>
      <c r="D1059" s="109"/>
      <c r="E1059" s="109"/>
      <c r="F1059" s="109"/>
      <c r="G1059" s="109"/>
      <c r="H1059" s="109"/>
      <c r="I1059" s="109"/>
      <c r="J1059" s="109"/>
      <c r="K1059" s="109"/>
      <c r="L1059" s="109"/>
    </row>
    <row r="1060" spans="1:12" ht="12" customHeight="1" x14ac:dyDescent="0.25">
      <c r="A1060" s="109"/>
      <c r="B1060" s="109"/>
      <c r="C1060" s="109"/>
      <c r="D1060" s="109"/>
      <c r="E1060" s="109"/>
      <c r="F1060" s="109"/>
      <c r="G1060" s="109"/>
      <c r="H1060" s="109"/>
      <c r="I1060" s="109"/>
      <c r="J1060" s="109"/>
      <c r="K1060" s="109"/>
      <c r="L1060" s="109"/>
    </row>
    <row r="1061" spans="1:12" ht="12" customHeight="1" x14ac:dyDescent="0.25">
      <c r="A1061" s="111"/>
      <c r="B1061" s="111"/>
      <c r="C1061" s="111"/>
      <c r="D1061" s="111"/>
      <c r="E1061" s="111"/>
      <c r="F1061" s="111"/>
      <c r="G1061" s="109"/>
      <c r="H1061" s="109"/>
      <c r="I1061" s="109"/>
      <c r="J1061" s="109"/>
      <c r="K1061" s="109"/>
      <c r="L1061" s="109"/>
    </row>
    <row r="1062" spans="1:12" ht="12" customHeight="1" x14ac:dyDescent="0.25">
      <c r="A1062" s="111"/>
      <c r="B1062" s="111"/>
      <c r="C1062" s="111"/>
      <c r="D1062" s="111"/>
      <c r="E1062" s="111"/>
      <c r="F1062" s="111"/>
      <c r="G1062" s="109"/>
      <c r="H1062" s="109"/>
      <c r="I1062" s="109"/>
      <c r="J1062" s="109"/>
      <c r="K1062" s="109"/>
      <c r="L1062" s="109"/>
    </row>
    <row r="1063" spans="1:12" ht="12" customHeight="1" x14ac:dyDescent="0.25">
      <c r="A1063" s="111"/>
      <c r="B1063" s="111"/>
      <c r="C1063" s="111"/>
      <c r="D1063" s="111"/>
      <c r="E1063" s="111"/>
      <c r="F1063" s="111"/>
      <c r="G1063" s="109"/>
      <c r="H1063" s="109"/>
      <c r="I1063" s="109"/>
      <c r="J1063" s="109"/>
      <c r="K1063" s="109"/>
      <c r="L1063" s="109"/>
    </row>
    <row r="1064" spans="1:12" ht="12" customHeight="1" x14ac:dyDescent="0.25">
      <c r="A1064" s="125"/>
      <c r="B1064" s="125"/>
      <c r="C1064" s="125"/>
      <c r="D1064" s="125"/>
      <c r="E1064" s="125"/>
      <c r="F1064" s="125"/>
      <c r="G1064" s="109"/>
      <c r="H1064" s="109"/>
      <c r="I1064" s="109"/>
      <c r="J1064" s="109"/>
      <c r="K1064" s="109"/>
      <c r="L1064" s="109"/>
    </row>
    <row r="1065" spans="1:12" ht="12" customHeight="1" x14ac:dyDescent="0.25">
      <c r="A1065" s="109"/>
      <c r="B1065" s="109"/>
      <c r="C1065" s="109"/>
      <c r="D1065" s="109"/>
      <c r="E1065" s="109"/>
      <c r="F1065" s="109"/>
      <c r="G1065" s="109"/>
      <c r="H1065" s="109"/>
      <c r="I1065" s="109"/>
      <c r="J1065" s="109"/>
      <c r="K1065" s="109"/>
      <c r="L1065" s="109"/>
    </row>
    <row r="1066" spans="1:12" ht="12" customHeight="1" x14ac:dyDescent="0.25">
      <c r="A1066" s="111"/>
      <c r="B1066" s="111"/>
      <c r="C1066" s="111"/>
      <c r="D1066" s="111"/>
      <c r="E1066" s="111"/>
      <c r="F1066" s="111"/>
      <c r="G1066" s="109"/>
      <c r="H1066" s="109"/>
      <c r="I1066" s="109"/>
      <c r="J1066" s="109"/>
      <c r="K1066" s="109"/>
      <c r="L1066" s="109"/>
    </row>
    <row r="1067" spans="1:12" ht="12" customHeight="1" x14ac:dyDescent="0.25">
      <c r="A1067" s="109"/>
      <c r="B1067" s="87"/>
      <c r="C1067" s="87"/>
      <c r="D1067" s="87"/>
      <c r="E1067" s="87"/>
      <c r="F1067" s="87"/>
      <c r="G1067" s="109"/>
      <c r="H1067" s="109"/>
      <c r="I1067" s="109"/>
      <c r="J1067" s="109"/>
      <c r="K1067" s="109"/>
      <c r="L1067" s="109"/>
    </row>
    <row r="1068" spans="1:12" ht="12" customHeight="1" x14ac:dyDescent="0.25">
      <c r="A1068" s="109"/>
      <c r="B1068" s="87"/>
      <c r="C1068" s="87"/>
      <c r="D1068" s="87"/>
      <c r="E1068" s="87"/>
      <c r="F1068" s="87"/>
      <c r="G1068" s="109"/>
      <c r="H1068" s="109"/>
      <c r="I1068" s="109"/>
      <c r="J1068" s="109"/>
      <c r="K1068" s="109"/>
      <c r="L1068" s="109"/>
    </row>
    <row r="1069" spans="1:12" ht="12" customHeight="1" x14ac:dyDescent="0.25">
      <c r="A1069" s="86"/>
      <c r="B1069" s="117"/>
      <c r="C1069" s="117"/>
      <c r="D1069" s="117"/>
      <c r="E1069" s="117"/>
      <c r="F1069" s="117"/>
      <c r="G1069" s="109"/>
      <c r="H1069" s="109"/>
      <c r="I1069" s="109"/>
      <c r="J1069" s="109"/>
      <c r="K1069" s="109"/>
      <c r="L1069" s="109"/>
    </row>
    <row r="1070" spans="1:12" ht="12" customHeight="1" x14ac:dyDescent="0.25">
      <c r="A1070" s="109"/>
      <c r="B1070" s="87"/>
      <c r="C1070" s="87"/>
      <c r="D1070" s="87"/>
      <c r="E1070" s="87"/>
      <c r="F1070" s="87"/>
      <c r="G1070" s="109"/>
      <c r="H1070" s="109"/>
      <c r="I1070" s="109"/>
      <c r="J1070" s="109"/>
      <c r="K1070" s="109"/>
      <c r="L1070" s="109"/>
    </row>
    <row r="1071" spans="1:12" ht="12" customHeight="1" x14ac:dyDescent="0.25">
      <c r="A1071" s="109"/>
      <c r="B1071" s="87"/>
      <c r="C1071" s="87"/>
      <c r="D1071" s="87"/>
      <c r="E1071" s="87"/>
      <c r="F1071" s="87"/>
      <c r="G1071" s="109"/>
      <c r="H1071" s="109"/>
      <c r="I1071" s="109"/>
      <c r="J1071" s="109"/>
      <c r="K1071" s="109"/>
      <c r="L1071" s="109"/>
    </row>
    <row r="1072" spans="1:12" ht="12" customHeight="1" x14ac:dyDescent="0.25">
      <c r="A1072" s="86"/>
      <c r="B1072" s="117"/>
      <c r="C1072" s="117"/>
      <c r="D1072" s="117"/>
      <c r="E1072" s="117"/>
      <c r="F1072" s="117"/>
      <c r="G1072" s="109"/>
      <c r="H1072" s="109"/>
      <c r="I1072" s="109"/>
      <c r="J1072" s="109"/>
      <c r="K1072" s="109"/>
      <c r="L1072" s="109"/>
    </row>
    <row r="1073" spans="1:12" ht="12" customHeight="1" x14ac:dyDescent="0.25">
      <c r="A1073" s="86"/>
      <c r="B1073" s="117"/>
      <c r="C1073" s="117"/>
      <c r="D1073" s="117"/>
      <c r="E1073" s="117"/>
      <c r="F1073" s="117"/>
      <c r="G1073" s="109"/>
      <c r="H1073" s="109"/>
      <c r="I1073" s="109"/>
      <c r="J1073" s="109"/>
      <c r="K1073" s="109"/>
      <c r="L1073" s="109"/>
    </row>
    <row r="1074" spans="1:12" ht="12" customHeight="1" x14ac:dyDescent="0.25">
      <c r="A1074" s="109"/>
      <c r="B1074" s="87"/>
      <c r="C1074" s="87"/>
      <c r="D1074" s="87"/>
      <c r="E1074" s="87"/>
      <c r="F1074" s="87"/>
      <c r="G1074" s="109"/>
      <c r="H1074" s="109"/>
      <c r="I1074" s="109"/>
      <c r="J1074" s="109"/>
      <c r="K1074" s="109"/>
      <c r="L1074" s="109"/>
    </row>
    <row r="1075" spans="1:12" ht="12" customHeight="1" x14ac:dyDescent="0.25">
      <c r="A1075" s="109"/>
      <c r="B1075" s="87"/>
      <c r="C1075" s="87"/>
      <c r="D1075" s="87"/>
      <c r="E1075" s="87"/>
      <c r="F1075" s="87"/>
      <c r="G1075" s="109"/>
      <c r="H1075" s="109"/>
      <c r="I1075" s="109"/>
      <c r="J1075" s="109"/>
      <c r="K1075" s="109"/>
      <c r="L1075" s="109"/>
    </row>
    <row r="1076" spans="1:12" ht="12" customHeight="1" x14ac:dyDescent="0.25">
      <c r="A1076" s="109"/>
      <c r="B1076" s="87"/>
      <c r="C1076" s="87"/>
      <c r="D1076" s="87"/>
      <c r="E1076" s="87"/>
      <c r="F1076" s="87"/>
      <c r="G1076" s="109"/>
      <c r="H1076" s="109"/>
      <c r="I1076" s="109"/>
      <c r="J1076" s="109"/>
      <c r="K1076" s="109"/>
      <c r="L1076" s="109"/>
    </row>
    <row r="1077" spans="1:12" ht="12" customHeight="1" x14ac:dyDescent="0.25">
      <c r="A1077" s="109"/>
      <c r="B1077" s="87"/>
      <c r="C1077" s="87"/>
      <c r="D1077" s="87"/>
      <c r="E1077" s="87"/>
      <c r="F1077" s="87"/>
      <c r="G1077" s="109"/>
      <c r="H1077" s="109"/>
      <c r="I1077" s="109"/>
      <c r="J1077" s="109"/>
      <c r="K1077" s="109"/>
      <c r="L1077" s="109"/>
    </row>
    <row r="1078" spans="1:12" ht="12" customHeight="1" x14ac:dyDescent="0.25">
      <c r="A1078" s="86"/>
      <c r="B1078" s="117"/>
      <c r="C1078" s="117"/>
      <c r="D1078" s="117"/>
      <c r="E1078" s="117"/>
      <c r="F1078" s="117"/>
      <c r="G1078" s="109"/>
      <c r="H1078" s="109"/>
      <c r="I1078" s="109"/>
      <c r="J1078" s="109"/>
      <c r="K1078" s="109"/>
      <c r="L1078" s="109"/>
    </row>
    <row r="1079" spans="1:12" ht="12" customHeight="1" x14ac:dyDescent="0.25">
      <c r="A1079" s="86"/>
      <c r="B1079" s="117"/>
      <c r="C1079" s="117"/>
      <c r="D1079" s="117"/>
      <c r="E1079" s="117"/>
      <c r="F1079" s="117"/>
      <c r="G1079" s="109"/>
      <c r="H1079" s="109"/>
      <c r="I1079" s="109"/>
      <c r="J1079" s="109"/>
      <c r="K1079" s="109"/>
      <c r="L1079" s="109"/>
    </row>
    <row r="1080" spans="1:12" ht="12" customHeight="1" x14ac:dyDescent="0.25">
      <c r="A1080" s="86"/>
      <c r="B1080" s="87"/>
      <c r="C1080" s="87"/>
      <c r="D1080" s="87"/>
      <c r="E1080" s="87"/>
      <c r="F1080" s="87"/>
      <c r="G1080" s="109"/>
      <c r="H1080" s="109"/>
      <c r="I1080" s="109"/>
      <c r="J1080" s="109"/>
      <c r="K1080" s="109"/>
      <c r="L1080" s="109"/>
    </row>
    <row r="1081" spans="1:12" ht="12" customHeight="1" x14ac:dyDescent="0.25">
      <c r="A1081" s="109"/>
      <c r="B1081" s="87"/>
      <c r="C1081" s="87"/>
      <c r="D1081" s="87"/>
      <c r="E1081" s="87"/>
      <c r="F1081" s="87"/>
      <c r="G1081" s="109"/>
      <c r="H1081" s="109"/>
      <c r="I1081" s="109"/>
      <c r="J1081" s="109"/>
      <c r="K1081" s="109"/>
      <c r="L1081" s="109"/>
    </row>
    <row r="1082" spans="1:12" ht="12" customHeight="1" x14ac:dyDescent="0.25">
      <c r="A1082" s="109"/>
      <c r="B1082" s="87"/>
      <c r="C1082" s="87"/>
      <c r="D1082" s="87"/>
      <c r="E1082" s="87"/>
      <c r="F1082" s="87"/>
      <c r="G1082" s="109"/>
      <c r="H1082" s="109"/>
      <c r="I1082" s="109"/>
      <c r="J1082" s="109"/>
      <c r="K1082" s="109"/>
      <c r="L1082" s="109"/>
    </row>
    <row r="1083" spans="1:12" ht="12" customHeight="1" x14ac:dyDescent="0.25">
      <c r="A1083" s="86"/>
      <c r="B1083" s="117"/>
      <c r="C1083" s="117"/>
      <c r="D1083" s="117"/>
      <c r="E1083" s="117"/>
      <c r="F1083" s="117"/>
      <c r="G1083" s="109"/>
      <c r="H1083" s="109"/>
      <c r="I1083" s="109"/>
      <c r="J1083" s="109"/>
      <c r="K1083" s="109"/>
      <c r="L1083" s="109"/>
    </row>
    <row r="1084" spans="1:12" ht="12" customHeight="1" x14ac:dyDescent="0.25">
      <c r="A1084" s="109"/>
      <c r="B1084" s="109"/>
      <c r="C1084" s="109"/>
      <c r="D1084" s="109"/>
      <c r="E1084" s="109"/>
      <c r="F1084" s="109"/>
      <c r="G1084" s="109"/>
      <c r="H1084" s="109"/>
      <c r="I1084" s="109"/>
      <c r="J1084" s="109"/>
      <c r="K1084" s="109"/>
      <c r="L1084" s="109"/>
    </row>
    <row r="1085" spans="1:12" ht="12" customHeight="1" x14ac:dyDescent="0.25">
      <c r="A1085" s="111"/>
      <c r="B1085" s="111"/>
      <c r="C1085" s="111"/>
      <c r="D1085" s="111"/>
      <c r="E1085" s="111"/>
      <c r="F1085" s="111"/>
      <c r="G1085" s="109"/>
      <c r="H1085" s="109"/>
      <c r="I1085" s="109"/>
      <c r="J1085" s="109"/>
      <c r="K1085" s="109"/>
      <c r="L1085" s="109"/>
    </row>
    <row r="1086" spans="1:12" ht="12" customHeight="1" x14ac:dyDescent="0.25">
      <c r="A1086" s="111"/>
      <c r="B1086" s="111"/>
      <c r="C1086" s="111"/>
      <c r="D1086" s="111"/>
      <c r="E1086" s="111"/>
      <c r="F1086" s="111"/>
      <c r="G1086" s="109"/>
      <c r="H1086" s="109"/>
      <c r="I1086" s="109"/>
      <c r="J1086" s="109"/>
      <c r="K1086" s="109"/>
      <c r="L1086" s="109"/>
    </row>
    <row r="1087" spans="1:12" ht="12" customHeight="1" x14ac:dyDescent="0.25">
      <c r="A1087" s="111"/>
      <c r="B1087" s="111"/>
      <c r="C1087" s="111"/>
      <c r="D1087" s="111"/>
      <c r="E1087" s="111"/>
      <c r="F1087" s="111"/>
      <c r="G1087" s="109"/>
      <c r="H1087" s="109"/>
      <c r="I1087" s="109"/>
      <c r="J1087" s="109"/>
      <c r="K1087" s="109"/>
      <c r="L1087" s="109"/>
    </row>
    <row r="1088" spans="1:12" ht="12" customHeight="1" x14ac:dyDescent="0.25">
      <c r="A1088" s="111"/>
      <c r="B1088" s="111"/>
      <c r="C1088" s="111"/>
      <c r="D1088" s="111"/>
      <c r="E1088" s="111"/>
      <c r="F1088" s="111"/>
      <c r="G1088" s="109"/>
      <c r="H1088" s="109"/>
      <c r="I1088" s="109"/>
      <c r="J1088" s="109"/>
      <c r="K1088" s="109"/>
      <c r="L1088" s="109"/>
    </row>
    <row r="1089" spans="1:12" ht="12" customHeight="1" x14ac:dyDescent="0.25">
      <c r="A1089" s="111"/>
      <c r="B1089" s="111"/>
      <c r="C1089" s="111"/>
      <c r="D1089" s="111"/>
      <c r="E1089" s="111"/>
      <c r="F1089" s="111"/>
      <c r="G1089" s="109"/>
      <c r="H1089" s="109"/>
      <c r="I1089" s="109"/>
      <c r="J1089" s="109"/>
      <c r="K1089" s="109"/>
      <c r="L1089" s="109"/>
    </row>
    <row r="1090" spans="1:12" ht="12" customHeight="1" x14ac:dyDescent="0.25">
      <c r="A1090" s="125"/>
      <c r="B1090" s="125"/>
      <c r="C1090" s="125"/>
      <c r="D1090" s="125"/>
      <c r="E1090" s="125"/>
      <c r="F1090" s="125"/>
      <c r="G1090" s="109"/>
      <c r="H1090" s="109"/>
      <c r="I1090" s="109"/>
      <c r="J1090" s="109"/>
      <c r="K1090" s="109"/>
      <c r="L1090" s="109"/>
    </row>
    <row r="1091" spans="1:12" ht="12" customHeight="1" x14ac:dyDescent="0.25">
      <c r="A1091" s="109"/>
      <c r="B1091" s="109"/>
      <c r="C1091" s="109"/>
      <c r="D1091" s="109"/>
      <c r="E1091" s="109"/>
      <c r="F1091" s="109"/>
      <c r="G1091" s="109"/>
      <c r="H1091" s="109"/>
      <c r="I1091" s="109"/>
      <c r="J1091" s="109"/>
      <c r="K1091" s="109"/>
      <c r="L1091" s="109"/>
    </row>
    <row r="1092" spans="1:12" ht="12" customHeight="1" x14ac:dyDescent="0.25">
      <c r="A1092" s="111"/>
      <c r="B1092" s="111"/>
      <c r="C1092" s="111"/>
      <c r="D1092" s="111"/>
      <c r="E1092" s="111"/>
      <c r="F1092" s="111"/>
      <c r="G1092" s="109"/>
      <c r="H1092" s="109"/>
      <c r="I1092" s="109"/>
      <c r="J1092" s="109"/>
      <c r="K1092" s="109"/>
      <c r="L1092" s="109"/>
    </row>
    <row r="1093" spans="1:12" ht="12" customHeight="1" x14ac:dyDescent="0.25">
      <c r="A1093" s="109"/>
      <c r="B1093" s="87"/>
      <c r="C1093" s="87"/>
      <c r="D1093" s="87"/>
      <c r="E1093" s="87"/>
      <c r="F1093" s="87"/>
      <c r="G1093" s="109"/>
      <c r="H1093" s="109"/>
      <c r="I1093" s="109"/>
      <c r="J1093" s="109"/>
      <c r="K1093" s="109"/>
      <c r="L1093" s="109"/>
    </row>
    <row r="1094" spans="1:12" ht="12" customHeight="1" x14ac:dyDescent="0.25">
      <c r="A1094" s="109"/>
      <c r="B1094" s="87"/>
      <c r="C1094" s="87"/>
      <c r="D1094" s="87"/>
      <c r="E1094" s="87"/>
      <c r="F1094" s="87"/>
      <c r="G1094" s="109"/>
      <c r="H1094" s="109"/>
      <c r="I1094" s="109"/>
      <c r="J1094" s="109"/>
      <c r="K1094" s="109"/>
      <c r="L1094" s="109"/>
    </row>
    <row r="1095" spans="1:12" ht="12" customHeight="1" x14ac:dyDescent="0.25">
      <c r="A1095" s="86"/>
      <c r="B1095" s="117"/>
      <c r="C1095" s="117"/>
      <c r="D1095" s="117"/>
      <c r="E1095" s="117"/>
      <c r="F1095" s="117"/>
      <c r="G1095" s="109"/>
      <c r="H1095" s="109"/>
      <c r="I1095" s="109"/>
      <c r="J1095" s="109"/>
      <c r="K1095" s="109"/>
      <c r="L1095" s="109"/>
    </row>
    <row r="1096" spans="1:12" ht="12" customHeight="1" x14ac:dyDescent="0.25">
      <c r="A1096" s="86"/>
      <c r="B1096" s="117"/>
      <c r="C1096" s="117"/>
      <c r="D1096" s="117"/>
      <c r="E1096" s="117"/>
      <c r="F1096" s="117"/>
      <c r="G1096" s="109"/>
      <c r="H1096" s="109"/>
      <c r="I1096" s="109"/>
      <c r="J1096" s="109"/>
      <c r="K1096" s="109"/>
      <c r="L1096" s="109"/>
    </row>
    <row r="1097" spans="1:12" ht="12" customHeight="1" x14ac:dyDescent="0.25">
      <c r="A1097" s="109"/>
      <c r="B1097" s="87"/>
      <c r="C1097" s="87"/>
      <c r="D1097" s="87"/>
      <c r="E1097" s="87"/>
      <c r="F1097" s="87"/>
      <c r="G1097" s="109"/>
      <c r="H1097" s="109"/>
      <c r="I1097" s="109"/>
      <c r="J1097" s="109"/>
      <c r="K1097" s="109"/>
      <c r="L1097" s="109"/>
    </row>
    <row r="1098" spans="1:12" ht="12" customHeight="1" x14ac:dyDescent="0.25">
      <c r="A1098" s="109"/>
      <c r="B1098" s="87"/>
      <c r="C1098" s="87"/>
      <c r="D1098" s="87"/>
      <c r="E1098" s="87"/>
      <c r="F1098" s="87"/>
      <c r="G1098" s="109"/>
      <c r="H1098" s="109"/>
      <c r="I1098" s="109"/>
      <c r="J1098" s="109"/>
      <c r="K1098" s="109"/>
      <c r="L1098" s="109"/>
    </row>
    <row r="1099" spans="1:12" ht="12" customHeight="1" x14ac:dyDescent="0.25">
      <c r="A1099" s="109"/>
      <c r="B1099" s="87"/>
      <c r="C1099" s="87"/>
      <c r="D1099" s="87"/>
      <c r="E1099" s="87"/>
      <c r="F1099" s="87"/>
      <c r="G1099" s="109"/>
      <c r="H1099" s="109"/>
      <c r="I1099" s="109"/>
      <c r="J1099" s="109"/>
      <c r="K1099" s="109"/>
      <c r="L1099" s="109"/>
    </row>
    <row r="1100" spans="1:12" ht="12" customHeight="1" x14ac:dyDescent="0.25">
      <c r="A1100" s="86"/>
      <c r="B1100" s="117"/>
      <c r="C1100" s="117"/>
      <c r="D1100" s="117"/>
      <c r="E1100" s="117"/>
      <c r="F1100" s="117"/>
      <c r="G1100" s="109"/>
      <c r="H1100" s="109"/>
      <c r="I1100" s="109"/>
      <c r="J1100" s="109"/>
      <c r="K1100" s="109"/>
      <c r="L1100" s="109"/>
    </row>
    <row r="1101" spans="1:12" ht="12" customHeight="1" x14ac:dyDescent="0.25">
      <c r="A1101" s="86"/>
      <c r="B1101" s="117"/>
      <c r="C1101" s="117"/>
      <c r="D1101" s="117"/>
      <c r="E1101" s="117"/>
      <c r="F1101" s="117"/>
      <c r="G1101" s="109"/>
      <c r="H1101" s="109"/>
      <c r="I1101" s="109"/>
      <c r="J1101" s="109"/>
      <c r="K1101" s="109"/>
      <c r="L1101" s="109"/>
    </row>
    <row r="1102" spans="1:12" ht="12" customHeight="1" x14ac:dyDescent="0.25">
      <c r="A1102" s="86"/>
      <c r="B1102" s="87"/>
      <c r="C1102" s="87"/>
      <c r="D1102" s="87"/>
      <c r="E1102" s="87"/>
      <c r="F1102" s="87"/>
      <c r="G1102" s="109"/>
      <c r="H1102" s="109"/>
      <c r="I1102" s="109"/>
      <c r="J1102" s="109"/>
      <c r="K1102" s="109"/>
      <c r="L1102" s="109"/>
    </row>
    <row r="1103" spans="1:12" ht="12" customHeight="1" x14ac:dyDescent="0.25">
      <c r="A1103" s="109"/>
      <c r="B1103" s="87"/>
      <c r="C1103" s="87"/>
      <c r="D1103" s="87"/>
      <c r="E1103" s="87"/>
      <c r="F1103" s="87"/>
      <c r="G1103" s="109"/>
      <c r="H1103" s="109"/>
      <c r="I1103" s="109"/>
      <c r="J1103" s="109"/>
      <c r="K1103" s="109"/>
      <c r="L1103" s="109"/>
    </row>
    <row r="1104" spans="1:12" ht="12" customHeight="1" x14ac:dyDescent="0.25">
      <c r="A1104" s="109"/>
      <c r="B1104" s="87"/>
      <c r="C1104" s="87"/>
      <c r="D1104" s="87"/>
      <c r="E1104" s="87"/>
      <c r="F1104" s="87"/>
      <c r="G1104" s="109"/>
      <c r="H1104" s="109"/>
      <c r="I1104" s="109"/>
      <c r="J1104" s="109"/>
      <c r="K1104" s="109"/>
      <c r="L1104" s="109"/>
    </row>
    <row r="1105" spans="1:12" ht="12" customHeight="1" x14ac:dyDescent="0.25">
      <c r="A1105" s="86"/>
      <c r="B1105" s="117"/>
      <c r="C1105" s="117"/>
      <c r="D1105" s="117"/>
      <c r="E1105" s="117"/>
      <c r="F1105" s="117"/>
      <c r="G1105" s="109"/>
      <c r="H1105" s="109"/>
      <c r="I1105" s="109"/>
      <c r="J1105" s="109"/>
      <c r="K1105" s="109"/>
      <c r="L1105" s="109"/>
    </row>
    <row r="1106" spans="1:12" ht="12" customHeight="1" x14ac:dyDescent="0.25">
      <c r="A1106" s="109"/>
      <c r="B1106" s="109"/>
      <c r="C1106" s="109"/>
      <c r="D1106" s="109"/>
      <c r="E1106" s="109"/>
      <c r="F1106" s="109"/>
      <c r="G1106" s="109"/>
      <c r="H1106" s="109"/>
      <c r="I1106" s="109"/>
      <c r="J1106" s="109"/>
      <c r="K1106" s="109"/>
      <c r="L1106" s="109"/>
    </row>
    <row r="1107" spans="1:12" ht="12" customHeight="1" x14ac:dyDescent="0.25">
      <c r="A1107" s="109"/>
      <c r="B1107" s="109"/>
      <c r="C1107" s="109"/>
      <c r="D1107" s="109"/>
      <c r="E1107" s="109"/>
      <c r="F1107" s="109"/>
      <c r="G1107" s="109"/>
      <c r="H1107" s="109"/>
      <c r="I1107" s="109"/>
      <c r="J1107" s="109"/>
      <c r="K1107" s="109"/>
      <c r="L1107" s="109"/>
    </row>
    <row r="1108" spans="1:12" ht="12" customHeight="1" x14ac:dyDescent="0.25">
      <c r="A1108" s="109"/>
      <c r="B1108" s="109"/>
      <c r="C1108" s="109"/>
      <c r="D1108" s="109"/>
      <c r="E1108" s="109"/>
      <c r="F1108" s="109"/>
      <c r="G1108" s="109"/>
      <c r="H1108" s="109"/>
      <c r="I1108" s="109"/>
      <c r="J1108" s="109"/>
      <c r="K1108" s="109"/>
      <c r="L1108" s="109"/>
    </row>
    <row r="1109" spans="1:12" ht="12" customHeight="1" x14ac:dyDescent="0.25">
      <c r="A1109" s="109"/>
      <c r="B1109" s="109"/>
      <c r="C1109" s="109"/>
      <c r="D1109" s="109"/>
      <c r="E1109" s="109"/>
      <c r="F1109" s="109"/>
      <c r="G1109" s="109"/>
      <c r="H1109" s="109"/>
      <c r="I1109" s="109"/>
      <c r="J1109" s="109"/>
      <c r="K1109" s="109"/>
      <c r="L1109" s="109"/>
    </row>
    <row r="1110" spans="1:12" ht="12" customHeight="1" x14ac:dyDescent="0.25">
      <c r="A1110" s="109"/>
      <c r="B1110" s="109"/>
      <c r="C1110" s="109"/>
      <c r="D1110" s="109"/>
      <c r="E1110" s="109"/>
      <c r="F1110" s="109"/>
      <c r="G1110" s="109"/>
      <c r="H1110" s="109"/>
      <c r="I1110" s="109"/>
      <c r="J1110" s="109"/>
      <c r="K1110" s="109"/>
      <c r="L1110" s="109"/>
    </row>
    <row r="1111" spans="1:12" ht="12" customHeight="1" x14ac:dyDescent="0.25">
      <c r="A1111" s="111"/>
      <c r="B1111" s="111"/>
      <c r="C1111" s="111"/>
      <c r="D1111" s="111"/>
      <c r="E1111" s="111"/>
      <c r="F1111" s="111"/>
      <c r="G1111" s="109"/>
      <c r="H1111" s="109"/>
      <c r="I1111" s="109"/>
      <c r="J1111" s="109"/>
      <c r="K1111" s="109"/>
      <c r="L1111" s="109"/>
    </row>
    <row r="1112" spans="1:12" ht="12" customHeight="1" x14ac:dyDescent="0.25">
      <c r="A1112" s="111"/>
      <c r="B1112" s="111"/>
      <c r="C1112" s="111"/>
      <c r="D1112" s="111"/>
      <c r="E1112" s="111"/>
      <c r="F1112" s="111"/>
      <c r="G1112" s="109"/>
      <c r="H1112" s="109"/>
      <c r="I1112" s="109"/>
      <c r="J1112" s="109"/>
      <c r="K1112" s="109"/>
      <c r="L1112" s="109"/>
    </row>
    <row r="1113" spans="1:12" ht="12" customHeight="1" x14ac:dyDescent="0.25">
      <c r="A1113" s="111"/>
      <c r="B1113" s="111"/>
      <c r="C1113" s="111"/>
      <c r="D1113" s="111"/>
      <c r="E1113" s="111"/>
      <c r="F1113" s="111"/>
      <c r="G1113" s="109"/>
      <c r="H1113" s="109"/>
      <c r="I1113" s="109"/>
      <c r="J1113" s="109"/>
      <c r="K1113" s="109"/>
      <c r="L1113" s="109"/>
    </row>
    <row r="1114" spans="1:12" ht="12" customHeight="1" x14ac:dyDescent="0.25">
      <c r="A1114" s="125"/>
      <c r="B1114" s="125"/>
      <c r="C1114" s="125"/>
      <c r="D1114" s="125"/>
      <c r="E1114" s="125"/>
      <c r="F1114" s="125"/>
      <c r="G1114" s="109"/>
      <c r="H1114" s="109"/>
      <c r="I1114" s="109"/>
      <c r="J1114" s="109"/>
      <c r="K1114" s="109"/>
      <c r="L1114" s="109"/>
    </row>
    <row r="1115" spans="1:12" ht="12" customHeight="1" x14ac:dyDescent="0.25">
      <c r="A1115" s="109"/>
      <c r="B1115" s="109"/>
      <c r="C1115" s="109"/>
      <c r="D1115" s="109"/>
      <c r="E1115" s="109"/>
      <c r="F1115" s="109"/>
      <c r="G1115" s="109"/>
      <c r="H1115" s="109"/>
      <c r="I1115" s="109"/>
      <c r="J1115" s="109"/>
      <c r="K1115" s="109"/>
      <c r="L1115" s="109"/>
    </row>
    <row r="1116" spans="1:12" ht="12" customHeight="1" x14ac:dyDescent="0.25">
      <c r="A1116" s="111"/>
      <c r="B1116" s="111"/>
      <c r="C1116" s="111"/>
      <c r="D1116" s="111"/>
      <c r="E1116" s="111"/>
      <c r="F1116" s="111"/>
      <c r="G1116" s="109"/>
      <c r="H1116" s="109"/>
      <c r="I1116" s="109"/>
      <c r="J1116" s="109"/>
      <c r="K1116" s="109"/>
      <c r="L1116" s="109"/>
    </row>
    <row r="1117" spans="1:12" ht="12" customHeight="1" x14ac:dyDescent="0.25">
      <c r="A1117" s="86"/>
      <c r="B1117" s="117"/>
      <c r="C1117" s="117"/>
      <c r="D1117" s="117"/>
      <c r="E1117" s="117"/>
      <c r="F1117" s="117"/>
      <c r="G1117" s="109"/>
      <c r="H1117" s="109"/>
      <c r="I1117" s="109"/>
      <c r="J1117" s="109"/>
      <c r="K1117" s="109"/>
      <c r="L1117" s="109"/>
    </row>
    <row r="1118" spans="1:12" ht="12" customHeight="1" x14ac:dyDescent="0.25">
      <c r="A1118" s="109"/>
      <c r="B1118" s="87"/>
      <c r="C1118" s="87"/>
      <c r="D1118" s="87"/>
      <c r="E1118" s="87"/>
      <c r="F1118" s="87"/>
      <c r="G1118" s="109"/>
      <c r="H1118" s="109"/>
      <c r="I1118" s="109"/>
      <c r="J1118" s="109"/>
      <c r="K1118" s="109"/>
      <c r="L1118" s="109"/>
    </row>
    <row r="1119" spans="1:12" ht="12" customHeight="1" x14ac:dyDescent="0.25">
      <c r="A1119" s="109"/>
      <c r="B1119" s="87"/>
      <c r="C1119" s="87"/>
      <c r="D1119" s="87"/>
      <c r="E1119" s="87"/>
      <c r="F1119" s="87"/>
      <c r="G1119" s="109"/>
      <c r="H1119" s="109"/>
      <c r="I1119" s="109"/>
      <c r="J1119" s="109"/>
      <c r="K1119" s="109"/>
      <c r="L1119" s="109"/>
    </row>
    <row r="1120" spans="1:12" ht="12" customHeight="1" x14ac:dyDescent="0.25">
      <c r="A1120" s="86"/>
      <c r="B1120" s="117"/>
      <c r="C1120" s="117"/>
      <c r="D1120" s="117"/>
      <c r="E1120" s="117"/>
      <c r="F1120" s="117"/>
      <c r="G1120" s="109"/>
      <c r="H1120" s="109"/>
      <c r="I1120" s="109"/>
      <c r="J1120" s="109"/>
      <c r="K1120" s="109"/>
      <c r="L1120" s="109"/>
    </row>
    <row r="1121" spans="1:12" ht="12" customHeight="1" x14ac:dyDescent="0.25">
      <c r="A1121" s="86"/>
      <c r="B1121" s="117"/>
      <c r="C1121" s="117"/>
      <c r="D1121" s="117"/>
      <c r="E1121" s="117"/>
      <c r="F1121" s="117"/>
      <c r="G1121" s="109"/>
      <c r="H1121" s="109"/>
      <c r="I1121" s="109"/>
      <c r="J1121" s="109"/>
      <c r="K1121" s="109"/>
      <c r="L1121" s="109"/>
    </row>
    <row r="1122" spans="1:12" ht="12" customHeight="1" x14ac:dyDescent="0.25">
      <c r="A1122" s="109"/>
      <c r="B1122" s="87"/>
      <c r="C1122" s="87"/>
      <c r="D1122" s="87"/>
      <c r="E1122" s="87"/>
      <c r="F1122" s="87"/>
      <c r="G1122" s="109"/>
      <c r="H1122" s="109"/>
      <c r="I1122" s="109"/>
      <c r="J1122" s="109"/>
      <c r="K1122" s="109"/>
      <c r="L1122" s="109"/>
    </row>
    <row r="1123" spans="1:12" ht="12" customHeight="1" x14ac:dyDescent="0.25">
      <c r="A1123" s="109"/>
      <c r="B1123" s="87"/>
      <c r="C1123" s="87"/>
      <c r="D1123" s="87"/>
      <c r="E1123" s="87"/>
      <c r="F1123" s="87"/>
      <c r="G1123" s="109"/>
      <c r="H1123" s="109"/>
      <c r="I1123" s="109"/>
      <c r="J1123" s="109"/>
      <c r="K1123" s="109"/>
      <c r="L1123" s="109"/>
    </row>
    <row r="1124" spans="1:12" ht="12" customHeight="1" x14ac:dyDescent="0.25">
      <c r="A1124" s="109"/>
      <c r="B1124" s="87"/>
      <c r="C1124" s="87"/>
      <c r="D1124" s="87"/>
      <c r="E1124" s="87"/>
      <c r="F1124" s="87"/>
      <c r="G1124" s="109"/>
      <c r="H1124" s="109"/>
      <c r="I1124" s="109"/>
      <c r="J1124" s="109"/>
      <c r="K1124" s="109"/>
      <c r="L1124" s="109"/>
    </row>
    <row r="1125" spans="1:12" ht="12" customHeight="1" x14ac:dyDescent="0.25">
      <c r="A1125" s="109"/>
      <c r="B1125" s="87"/>
      <c r="C1125" s="87"/>
      <c r="D1125" s="87"/>
      <c r="E1125" s="87"/>
      <c r="F1125" s="87"/>
      <c r="G1125" s="109"/>
      <c r="H1125" s="109"/>
      <c r="I1125" s="109"/>
      <c r="J1125" s="109"/>
      <c r="K1125" s="109"/>
      <c r="L1125" s="109"/>
    </row>
    <row r="1126" spans="1:12" ht="12" customHeight="1" x14ac:dyDescent="0.25">
      <c r="A1126" s="86"/>
      <c r="B1126" s="117"/>
      <c r="C1126" s="117"/>
      <c r="D1126" s="117"/>
      <c r="E1126" s="117"/>
      <c r="F1126" s="117"/>
      <c r="G1126" s="109"/>
      <c r="H1126" s="109"/>
      <c r="I1126" s="109"/>
      <c r="J1126" s="109"/>
      <c r="K1126" s="109"/>
      <c r="L1126" s="109"/>
    </row>
    <row r="1127" spans="1:12" ht="12" customHeight="1" x14ac:dyDescent="0.25">
      <c r="A1127" s="86"/>
      <c r="B1127" s="117"/>
      <c r="C1127" s="117"/>
      <c r="D1127" s="117"/>
      <c r="E1127" s="117"/>
      <c r="F1127" s="117"/>
      <c r="G1127" s="109"/>
      <c r="H1127" s="109"/>
      <c r="I1127" s="109"/>
      <c r="J1127" s="109"/>
      <c r="K1127" s="109"/>
      <c r="L1127" s="109"/>
    </row>
    <row r="1128" spans="1:12" ht="12" customHeight="1" x14ac:dyDescent="0.25">
      <c r="A1128" s="86"/>
      <c r="B1128" s="87"/>
      <c r="C1128" s="87"/>
      <c r="D1128" s="87"/>
      <c r="E1128" s="87"/>
      <c r="F1128" s="87"/>
      <c r="G1128" s="109"/>
      <c r="H1128" s="109"/>
      <c r="I1128" s="109"/>
      <c r="J1128" s="109"/>
      <c r="K1128" s="109"/>
      <c r="L1128" s="109"/>
    </row>
    <row r="1129" spans="1:12" ht="12" customHeight="1" x14ac:dyDescent="0.25">
      <c r="A1129" s="109"/>
      <c r="B1129" s="87"/>
      <c r="C1129" s="87"/>
      <c r="D1129" s="87"/>
      <c r="E1129" s="87"/>
      <c r="F1129" s="87"/>
      <c r="G1129" s="109"/>
      <c r="H1129" s="109"/>
      <c r="I1129" s="109"/>
      <c r="J1129" s="109"/>
      <c r="K1129" s="109"/>
      <c r="L1129" s="109"/>
    </row>
    <row r="1130" spans="1:12" ht="12" customHeight="1" x14ac:dyDescent="0.25">
      <c r="A1130" s="109"/>
      <c r="B1130" s="87"/>
      <c r="C1130" s="87"/>
      <c r="D1130" s="87"/>
      <c r="E1130" s="87"/>
      <c r="F1130" s="87"/>
      <c r="G1130" s="109"/>
      <c r="H1130" s="109"/>
      <c r="I1130" s="109"/>
      <c r="J1130" s="109"/>
      <c r="K1130" s="109"/>
      <c r="L1130" s="109"/>
    </row>
    <row r="1131" spans="1:12" ht="12" customHeight="1" x14ac:dyDescent="0.25">
      <c r="A1131" s="86"/>
      <c r="B1131" s="117"/>
      <c r="C1131" s="117"/>
      <c r="D1131" s="117"/>
      <c r="E1131" s="117"/>
      <c r="F1131" s="117"/>
      <c r="G1131" s="109"/>
      <c r="H1131" s="109"/>
      <c r="I1131" s="109"/>
      <c r="J1131" s="109"/>
      <c r="K1131" s="109"/>
      <c r="L1131" s="109"/>
    </row>
    <row r="1132" spans="1:12" ht="12" customHeight="1" x14ac:dyDescent="0.25">
      <c r="A1132" s="109"/>
      <c r="B1132" s="109"/>
      <c r="C1132" s="109"/>
      <c r="D1132" s="109"/>
      <c r="E1132" s="109"/>
      <c r="F1132" s="109"/>
      <c r="G1132" s="109"/>
      <c r="H1132" s="109"/>
      <c r="I1132" s="109"/>
      <c r="J1132" s="109"/>
      <c r="K1132" s="109"/>
      <c r="L1132" s="109"/>
    </row>
    <row r="1133" spans="1:12" ht="12" customHeight="1" x14ac:dyDescent="0.25">
      <c r="A1133" s="111"/>
      <c r="B1133" s="111"/>
      <c r="C1133" s="111"/>
      <c r="D1133" s="111"/>
      <c r="E1133" s="111"/>
      <c r="F1133" s="111"/>
      <c r="G1133" s="109"/>
      <c r="H1133" s="109"/>
      <c r="I1133" s="109"/>
      <c r="J1133" s="109"/>
      <c r="K1133" s="109"/>
      <c r="L1133" s="109"/>
    </row>
    <row r="1134" spans="1:12" ht="12" customHeight="1" x14ac:dyDescent="0.25">
      <c r="A1134" s="111"/>
      <c r="B1134" s="111"/>
      <c r="C1134" s="111"/>
      <c r="D1134" s="111"/>
      <c r="E1134" s="111"/>
      <c r="F1134" s="111"/>
      <c r="G1134" s="109"/>
      <c r="H1134" s="109"/>
      <c r="I1134" s="109"/>
      <c r="J1134" s="109"/>
      <c r="K1134" s="109"/>
      <c r="L1134" s="109"/>
    </row>
    <row r="1135" spans="1:12" ht="12" customHeight="1" x14ac:dyDescent="0.25">
      <c r="A1135" s="111"/>
      <c r="B1135" s="111"/>
      <c r="C1135" s="111"/>
      <c r="D1135" s="111"/>
      <c r="E1135" s="111"/>
      <c r="F1135" s="111"/>
      <c r="G1135" s="109"/>
      <c r="H1135" s="109"/>
      <c r="I1135" s="109"/>
      <c r="J1135" s="109"/>
      <c r="K1135" s="109"/>
      <c r="L1135" s="109"/>
    </row>
    <row r="1136" spans="1:12" ht="12" customHeight="1" x14ac:dyDescent="0.25">
      <c r="A1136" s="111"/>
      <c r="B1136" s="111"/>
      <c r="C1136" s="111"/>
      <c r="D1136" s="111"/>
      <c r="E1136" s="111"/>
      <c r="F1136" s="111"/>
      <c r="G1136" s="109"/>
      <c r="H1136" s="109"/>
      <c r="I1136" s="109"/>
      <c r="J1136" s="109"/>
      <c r="K1136" s="109"/>
      <c r="L1136" s="109"/>
    </row>
    <row r="1137" spans="1:12" ht="12" customHeight="1" x14ac:dyDescent="0.25">
      <c r="A1137" s="111"/>
      <c r="B1137" s="111"/>
      <c r="C1137" s="111"/>
      <c r="D1137" s="111"/>
      <c r="E1137" s="111"/>
      <c r="F1137" s="111"/>
      <c r="G1137" s="109"/>
      <c r="H1137" s="109"/>
      <c r="I1137" s="109"/>
      <c r="J1137" s="109"/>
      <c r="K1137" s="109"/>
      <c r="L1137" s="109"/>
    </row>
    <row r="1138" spans="1:12" ht="12" customHeight="1" x14ac:dyDescent="0.25">
      <c r="A1138" s="125"/>
      <c r="B1138" s="125"/>
      <c r="C1138" s="125"/>
      <c r="D1138" s="125"/>
      <c r="E1138" s="125"/>
      <c r="F1138" s="125"/>
      <c r="G1138" s="109"/>
      <c r="H1138" s="109"/>
      <c r="I1138" s="109"/>
      <c r="J1138" s="109"/>
      <c r="K1138" s="109"/>
      <c r="L1138" s="109"/>
    </row>
    <row r="1139" spans="1:12" ht="12" customHeight="1" x14ac:dyDescent="0.25">
      <c r="A1139" s="109"/>
      <c r="B1139" s="109"/>
      <c r="C1139" s="109"/>
      <c r="D1139" s="109"/>
      <c r="E1139" s="109"/>
      <c r="F1139" s="126"/>
      <c r="G1139" s="109"/>
      <c r="H1139" s="109"/>
      <c r="I1139" s="109"/>
      <c r="J1139" s="109"/>
      <c r="K1139" s="109"/>
      <c r="L1139" s="109"/>
    </row>
    <row r="1140" spans="1:12" ht="12" customHeight="1" x14ac:dyDescent="0.25">
      <c r="A1140" s="111"/>
      <c r="B1140" s="111"/>
      <c r="C1140" s="111"/>
      <c r="D1140" s="111"/>
      <c r="E1140" s="111"/>
      <c r="F1140" s="111"/>
      <c r="G1140" s="109"/>
      <c r="H1140" s="109"/>
      <c r="I1140" s="109"/>
      <c r="J1140" s="109"/>
      <c r="K1140" s="109"/>
      <c r="L1140" s="109"/>
    </row>
    <row r="1141" spans="1:12" ht="12" customHeight="1" x14ac:dyDescent="0.25">
      <c r="A1141" s="109"/>
      <c r="B1141" s="124"/>
      <c r="C1141" s="124"/>
      <c r="D1141" s="124"/>
      <c r="E1141" s="124"/>
      <c r="F1141" s="124"/>
      <c r="G1141" s="109"/>
      <c r="H1141" s="109"/>
      <c r="I1141" s="109"/>
      <c r="J1141" s="109"/>
      <c r="K1141" s="109"/>
      <c r="L1141" s="109"/>
    </row>
    <row r="1142" spans="1:12" ht="12" customHeight="1" x14ac:dyDescent="0.25">
      <c r="A1142" s="109"/>
      <c r="B1142" s="124"/>
      <c r="C1142" s="124"/>
      <c r="D1142" s="124"/>
      <c r="E1142" s="124"/>
      <c r="F1142" s="124"/>
      <c r="G1142" s="109"/>
      <c r="H1142" s="109"/>
      <c r="I1142" s="109"/>
      <c r="J1142" s="109"/>
      <c r="K1142" s="109"/>
      <c r="L1142" s="109"/>
    </row>
    <row r="1143" spans="1:12" ht="12" customHeight="1" x14ac:dyDescent="0.25">
      <c r="A1143" s="86"/>
      <c r="B1143" s="123"/>
      <c r="C1143" s="123"/>
      <c r="D1143" s="123"/>
      <c r="E1143" s="123"/>
      <c r="F1143" s="123"/>
      <c r="G1143" s="109"/>
      <c r="H1143" s="109"/>
      <c r="I1143" s="109"/>
      <c r="J1143" s="109"/>
      <c r="K1143" s="109"/>
      <c r="L1143" s="109"/>
    </row>
    <row r="1144" spans="1:12" ht="12" customHeight="1" x14ac:dyDescent="0.25">
      <c r="A1144" s="86"/>
      <c r="B1144" s="117"/>
      <c r="C1144" s="117"/>
      <c r="D1144" s="117"/>
      <c r="E1144" s="117"/>
      <c r="F1144" s="117"/>
      <c r="G1144" s="109"/>
      <c r="H1144" s="109"/>
      <c r="I1144" s="109"/>
      <c r="J1144" s="109"/>
      <c r="K1144" s="109"/>
      <c r="L1144" s="109"/>
    </row>
    <row r="1145" spans="1:12" ht="12" customHeight="1" x14ac:dyDescent="0.25">
      <c r="A1145" s="109"/>
      <c r="B1145" s="124"/>
      <c r="C1145" s="124"/>
      <c r="D1145" s="124"/>
      <c r="E1145" s="124"/>
      <c r="F1145" s="124"/>
      <c r="G1145" s="109"/>
      <c r="H1145" s="109"/>
      <c r="I1145" s="109"/>
      <c r="J1145" s="109"/>
      <c r="K1145" s="109"/>
      <c r="L1145" s="109"/>
    </row>
    <row r="1146" spans="1:12" ht="12" customHeight="1" x14ac:dyDescent="0.25">
      <c r="A1146" s="109"/>
      <c r="B1146" s="124"/>
      <c r="C1146" s="124"/>
      <c r="D1146" s="124"/>
      <c r="E1146" s="124"/>
      <c r="F1146" s="124"/>
      <c r="G1146" s="109"/>
      <c r="H1146" s="109"/>
      <c r="I1146" s="109"/>
      <c r="J1146" s="109"/>
      <c r="K1146" s="109"/>
      <c r="L1146" s="109"/>
    </row>
    <row r="1147" spans="1:12" ht="12" customHeight="1" x14ac:dyDescent="0.25">
      <c r="A1147" s="109"/>
      <c r="B1147" s="124"/>
      <c r="C1147" s="124"/>
      <c r="D1147" s="124"/>
      <c r="E1147" s="124"/>
      <c r="F1147" s="124"/>
      <c r="G1147" s="109"/>
      <c r="H1147" s="109"/>
      <c r="I1147" s="109"/>
      <c r="J1147" s="109"/>
      <c r="K1147" s="109"/>
      <c r="L1147" s="109"/>
    </row>
    <row r="1148" spans="1:12" ht="12" customHeight="1" x14ac:dyDescent="0.25">
      <c r="A1148" s="86"/>
      <c r="B1148" s="123"/>
      <c r="C1148" s="123"/>
      <c r="D1148" s="123"/>
      <c r="E1148" s="123"/>
      <c r="F1148" s="123"/>
      <c r="G1148" s="109"/>
      <c r="H1148" s="109"/>
      <c r="I1148" s="109"/>
      <c r="J1148" s="109"/>
      <c r="K1148" s="109"/>
      <c r="L1148" s="109"/>
    </row>
    <row r="1149" spans="1:12" ht="12" customHeight="1" x14ac:dyDescent="0.25">
      <c r="A1149" s="86"/>
      <c r="B1149" s="117"/>
      <c r="C1149" s="117"/>
      <c r="D1149" s="117"/>
      <c r="E1149" s="117"/>
      <c r="F1149" s="117"/>
      <c r="G1149" s="109"/>
      <c r="H1149" s="109"/>
      <c r="I1149" s="109"/>
      <c r="J1149" s="109"/>
      <c r="K1149" s="109"/>
      <c r="L1149" s="109"/>
    </row>
    <row r="1150" spans="1:12" ht="12" customHeight="1" x14ac:dyDescent="0.25">
      <c r="A1150" s="86"/>
      <c r="B1150" s="87"/>
      <c r="C1150" s="87"/>
      <c r="D1150" s="87"/>
      <c r="E1150" s="87"/>
      <c r="F1150" s="87"/>
      <c r="G1150" s="109"/>
      <c r="H1150" s="109"/>
      <c r="I1150" s="109"/>
      <c r="J1150" s="109"/>
      <c r="K1150" s="109"/>
      <c r="L1150" s="109"/>
    </row>
    <row r="1151" spans="1:12" ht="12" customHeight="1" x14ac:dyDescent="0.25">
      <c r="A1151" s="109"/>
      <c r="B1151" s="124"/>
      <c r="C1151" s="124"/>
      <c r="D1151" s="124"/>
      <c r="E1151" s="124"/>
      <c r="F1151" s="124"/>
      <c r="G1151" s="109"/>
      <c r="H1151" s="109"/>
      <c r="I1151" s="109"/>
      <c r="J1151" s="109"/>
      <c r="K1151" s="109"/>
      <c r="L1151" s="109"/>
    </row>
    <row r="1152" spans="1:12" ht="12" customHeight="1" x14ac:dyDescent="0.25">
      <c r="A1152" s="109"/>
      <c r="B1152" s="124"/>
      <c r="C1152" s="124"/>
      <c r="D1152" s="124"/>
      <c r="E1152" s="124"/>
      <c r="F1152" s="124"/>
      <c r="G1152" s="109"/>
      <c r="H1152" s="109"/>
      <c r="I1152" s="109"/>
      <c r="J1152" s="109"/>
      <c r="K1152" s="109"/>
      <c r="L1152" s="109"/>
    </row>
    <row r="1153" spans="1:12" ht="12" customHeight="1" x14ac:dyDescent="0.25">
      <c r="A1153" s="86"/>
      <c r="B1153" s="123"/>
      <c r="C1153" s="123"/>
      <c r="D1153" s="123"/>
      <c r="E1153" s="123"/>
      <c r="F1153" s="123"/>
      <c r="G1153" s="109"/>
      <c r="H1153" s="109"/>
      <c r="I1153" s="109"/>
      <c r="J1153" s="109"/>
      <c r="K1153" s="109"/>
      <c r="L1153" s="109"/>
    </row>
    <row r="1154" spans="1:12" ht="12" customHeight="1" x14ac:dyDescent="0.25">
      <c r="A1154" s="109"/>
      <c r="B1154" s="109"/>
      <c r="C1154" s="109"/>
      <c r="D1154" s="109"/>
      <c r="E1154" s="109"/>
      <c r="F1154" s="109"/>
      <c r="G1154" s="109"/>
      <c r="H1154" s="109"/>
      <c r="I1154" s="109"/>
      <c r="J1154" s="109"/>
      <c r="K1154" s="109"/>
      <c r="L1154" s="109"/>
    </row>
    <row r="1155" spans="1:12" ht="12" customHeight="1" x14ac:dyDescent="0.25">
      <c r="A1155" s="109"/>
      <c r="B1155" s="109"/>
      <c r="C1155" s="109"/>
      <c r="D1155" s="109"/>
      <c r="E1155" s="109"/>
      <c r="F1155" s="109"/>
      <c r="G1155" s="109"/>
      <c r="H1155" s="109"/>
      <c r="I1155" s="109"/>
      <c r="J1155" s="109"/>
      <c r="K1155" s="109"/>
      <c r="L1155" s="109"/>
    </row>
    <row r="1156" spans="1:12" ht="12" customHeight="1" x14ac:dyDescent="0.25">
      <c r="A1156" s="109"/>
      <c r="B1156" s="109"/>
      <c r="C1156" s="109"/>
      <c r="D1156" s="109"/>
      <c r="E1156" s="109"/>
      <c r="F1156" s="109"/>
      <c r="G1156" s="109"/>
      <c r="H1156" s="109"/>
      <c r="I1156" s="109"/>
      <c r="J1156" s="109"/>
      <c r="K1156" s="109"/>
      <c r="L1156" s="109"/>
    </row>
    <row r="1157" spans="1:12" ht="12" customHeight="1" x14ac:dyDescent="0.25">
      <c r="A1157" s="109"/>
      <c r="B1157" s="109"/>
      <c r="C1157" s="109"/>
      <c r="D1157" s="109"/>
      <c r="E1157" s="109"/>
      <c r="F1157" s="109"/>
      <c r="G1157" s="109"/>
      <c r="H1157" s="109"/>
      <c r="I1157" s="109"/>
      <c r="J1157" s="109"/>
      <c r="K1157" s="109"/>
      <c r="L1157" s="109"/>
    </row>
    <row r="1158" spans="1:12" ht="12" customHeight="1" x14ac:dyDescent="0.25">
      <c r="A1158" s="109"/>
      <c r="B1158" s="109"/>
      <c r="C1158" s="109"/>
      <c r="D1158" s="109"/>
      <c r="E1158" s="109"/>
      <c r="F1158" s="109"/>
      <c r="G1158" s="109"/>
      <c r="H1158" s="109"/>
      <c r="I1158" s="109"/>
      <c r="J1158" s="109"/>
      <c r="K1158" s="109"/>
      <c r="L1158" s="109"/>
    </row>
    <row r="1159" spans="1:12" ht="12" customHeight="1" x14ac:dyDescent="0.25">
      <c r="A1159" s="111"/>
      <c r="B1159" s="111"/>
      <c r="C1159" s="111"/>
      <c r="D1159" s="111"/>
      <c r="E1159" s="111"/>
      <c r="F1159" s="111"/>
      <c r="G1159" s="109"/>
      <c r="H1159" s="109"/>
      <c r="I1159" s="109"/>
      <c r="J1159" s="109"/>
      <c r="K1159" s="109"/>
      <c r="L1159" s="109"/>
    </row>
    <row r="1160" spans="1:12" ht="12" customHeight="1" x14ac:dyDescent="0.25">
      <c r="A1160" s="111"/>
      <c r="B1160" s="111"/>
      <c r="C1160" s="111"/>
      <c r="D1160" s="111"/>
      <c r="E1160" s="111"/>
      <c r="F1160" s="111"/>
      <c r="G1160" s="109"/>
      <c r="H1160" s="109"/>
      <c r="I1160" s="109"/>
      <c r="J1160" s="109"/>
      <c r="K1160" s="109"/>
      <c r="L1160" s="109"/>
    </row>
    <row r="1161" spans="1:12" ht="12" customHeight="1" x14ac:dyDescent="0.25">
      <c r="A1161" s="111"/>
      <c r="B1161" s="111"/>
      <c r="C1161" s="111"/>
      <c r="D1161" s="111"/>
      <c r="E1161" s="111"/>
      <c r="F1161" s="111"/>
      <c r="G1161" s="109"/>
      <c r="H1161" s="109"/>
      <c r="I1161" s="109"/>
      <c r="J1161" s="109"/>
      <c r="K1161" s="109"/>
      <c r="L1161" s="109"/>
    </row>
    <row r="1162" spans="1:12" ht="12" customHeight="1" x14ac:dyDescent="0.25">
      <c r="A1162" s="125"/>
      <c r="B1162" s="125"/>
      <c r="C1162" s="125"/>
      <c r="D1162" s="125"/>
      <c r="E1162" s="125"/>
      <c r="F1162" s="125"/>
      <c r="G1162" s="109"/>
      <c r="H1162" s="109"/>
      <c r="I1162" s="109"/>
      <c r="J1162" s="109"/>
      <c r="K1162" s="109"/>
      <c r="L1162" s="109"/>
    </row>
    <row r="1163" spans="1:12" ht="12" customHeight="1" x14ac:dyDescent="0.25">
      <c r="A1163" s="109"/>
      <c r="B1163" s="109"/>
      <c r="C1163" s="109"/>
      <c r="D1163" s="109"/>
      <c r="E1163" s="109"/>
      <c r="F1163" s="126"/>
      <c r="G1163" s="109"/>
      <c r="H1163" s="109"/>
      <c r="I1163" s="109"/>
      <c r="J1163" s="109"/>
      <c r="K1163" s="109"/>
      <c r="L1163" s="109"/>
    </row>
    <row r="1164" spans="1:12" ht="12" customHeight="1" x14ac:dyDescent="0.25">
      <c r="A1164" s="111"/>
      <c r="B1164" s="111"/>
      <c r="C1164" s="111"/>
      <c r="D1164" s="111"/>
      <c r="E1164" s="111"/>
      <c r="F1164" s="111"/>
      <c r="G1164" s="109"/>
      <c r="H1164" s="109"/>
      <c r="I1164" s="109"/>
      <c r="J1164" s="109"/>
      <c r="K1164" s="109"/>
      <c r="L1164" s="109"/>
    </row>
    <row r="1165" spans="1:12" ht="12" customHeight="1" x14ac:dyDescent="0.25">
      <c r="A1165" s="86"/>
      <c r="B1165" s="123"/>
      <c r="C1165" s="123"/>
      <c r="D1165" s="123"/>
      <c r="E1165" s="123"/>
      <c r="F1165" s="123"/>
      <c r="G1165" s="109"/>
      <c r="H1165" s="109"/>
      <c r="I1165" s="109"/>
      <c r="J1165" s="109"/>
      <c r="K1165" s="109"/>
      <c r="L1165" s="109"/>
    </row>
    <row r="1166" spans="1:12" ht="12" customHeight="1" x14ac:dyDescent="0.25">
      <c r="A1166" s="109"/>
      <c r="B1166" s="124"/>
      <c r="C1166" s="124"/>
      <c r="D1166" s="124"/>
      <c r="E1166" s="124"/>
      <c r="F1166" s="124"/>
      <c r="G1166" s="109"/>
      <c r="H1166" s="109"/>
      <c r="I1166" s="109"/>
      <c r="J1166" s="109"/>
      <c r="K1166" s="109"/>
      <c r="L1166" s="109"/>
    </row>
    <row r="1167" spans="1:12" ht="12" customHeight="1" x14ac:dyDescent="0.25">
      <c r="A1167" s="109"/>
      <c r="B1167" s="124"/>
      <c r="C1167" s="124"/>
      <c r="D1167" s="124"/>
      <c r="E1167" s="124"/>
      <c r="F1167" s="124"/>
      <c r="G1167" s="109"/>
      <c r="H1167" s="109"/>
      <c r="I1167" s="109"/>
      <c r="J1167" s="109"/>
      <c r="K1167" s="109"/>
      <c r="L1167" s="109"/>
    </row>
    <row r="1168" spans="1:12" ht="12" customHeight="1" x14ac:dyDescent="0.25">
      <c r="A1168" s="86"/>
      <c r="B1168" s="123"/>
      <c r="C1168" s="123"/>
      <c r="D1168" s="123"/>
      <c r="E1168" s="123"/>
      <c r="F1168" s="123"/>
      <c r="G1168" s="109"/>
      <c r="H1168" s="109"/>
      <c r="I1168" s="109"/>
      <c r="J1168" s="109"/>
      <c r="K1168" s="109"/>
      <c r="L1168" s="109"/>
    </row>
    <row r="1169" spans="1:12" ht="12" customHeight="1" x14ac:dyDescent="0.25">
      <c r="A1169" s="86"/>
      <c r="B1169" s="117"/>
      <c r="C1169" s="117"/>
      <c r="D1169" s="117"/>
      <c r="E1169" s="117"/>
      <c r="F1169" s="117"/>
      <c r="G1169" s="109"/>
      <c r="H1169" s="109"/>
      <c r="I1169" s="109"/>
      <c r="J1169" s="109"/>
      <c r="K1169" s="109"/>
      <c r="L1169" s="109"/>
    </row>
    <row r="1170" spans="1:12" ht="12" customHeight="1" x14ac:dyDescent="0.25">
      <c r="A1170" s="109"/>
      <c r="B1170" s="124"/>
      <c r="C1170" s="124"/>
      <c r="D1170" s="124"/>
      <c r="E1170" s="124"/>
      <c r="F1170" s="124"/>
      <c r="G1170" s="109"/>
      <c r="H1170" s="109"/>
      <c r="I1170" s="109"/>
      <c r="J1170" s="109"/>
      <c r="K1170" s="109"/>
      <c r="L1170" s="109"/>
    </row>
    <row r="1171" spans="1:12" ht="12" customHeight="1" x14ac:dyDescent="0.25">
      <c r="A1171" s="109"/>
      <c r="B1171" s="124"/>
      <c r="C1171" s="124"/>
      <c r="D1171" s="124"/>
      <c r="E1171" s="124"/>
      <c r="F1171" s="124"/>
      <c r="G1171" s="109"/>
      <c r="H1171" s="109"/>
      <c r="I1171" s="109"/>
      <c r="J1171" s="109"/>
      <c r="K1171" s="109"/>
      <c r="L1171" s="109"/>
    </row>
    <row r="1172" spans="1:12" ht="12" customHeight="1" x14ac:dyDescent="0.25">
      <c r="A1172" s="109"/>
      <c r="B1172" s="124"/>
      <c r="C1172" s="124"/>
      <c r="D1172" s="124"/>
      <c r="E1172" s="124"/>
      <c r="F1172" s="124"/>
      <c r="G1172" s="109"/>
      <c r="H1172" s="109"/>
      <c r="I1172" s="109"/>
      <c r="J1172" s="109"/>
      <c r="K1172" s="109"/>
      <c r="L1172" s="109"/>
    </row>
    <row r="1173" spans="1:12" ht="12" customHeight="1" x14ac:dyDescent="0.25">
      <c r="A1173" s="109"/>
      <c r="B1173" s="124"/>
      <c r="C1173" s="124"/>
      <c r="D1173" s="124"/>
      <c r="E1173" s="124"/>
      <c r="F1173" s="124"/>
      <c r="G1173" s="109"/>
      <c r="H1173" s="109"/>
      <c r="I1173" s="109"/>
      <c r="J1173" s="109"/>
      <c r="K1173" s="109"/>
      <c r="L1173" s="109"/>
    </row>
    <row r="1174" spans="1:12" ht="12" customHeight="1" x14ac:dyDescent="0.25">
      <c r="A1174" s="86"/>
      <c r="B1174" s="123"/>
      <c r="C1174" s="123"/>
      <c r="D1174" s="123"/>
      <c r="E1174" s="123"/>
      <c r="F1174" s="123"/>
      <c r="G1174" s="109"/>
      <c r="H1174" s="109"/>
      <c r="I1174" s="109"/>
      <c r="J1174" s="109"/>
      <c r="K1174" s="109"/>
      <c r="L1174" s="109"/>
    </row>
    <row r="1175" spans="1:12" ht="12" customHeight="1" x14ac:dyDescent="0.25">
      <c r="A1175" s="86"/>
      <c r="B1175" s="123"/>
      <c r="C1175" s="123"/>
      <c r="D1175" s="123"/>
      <c r="E1175" s="123"/>
      <c r="F1175" s="123"/>
      <c r="G1175" s="109"/>
      <c r="H1175" s="109"/>
      <c r="I1175" s="109"/>
      <c r="J1175" s="109"/>
      <c r="K1175" s="109"/>
      <c r="L1175" s="109"/>
    </row>
    <row r="1176" spans="1:12" ht="12" customHeight="1" x14ac:dyDescent="0.25">
      <c r="A1176" s="86"/>
      <c r="B1176" s="124"/>
      <c r="C1176" s="124"/>
      <c r="D1176" s="124"/>
      <c r="E1176" s="124"/>
      <c r="F1176" s="124"/>
      <c r="G1176" s="109"/>
      <c r="H1176" s="109"/>
      <c r="I1176" s="109"/>
      <c r="J1176" s="109"/>
      <c r="K1176" s="109"/>
      <c r="L1176" s="109"/>
    </row>
    <row r="1177" spans="1:12" ht="12" customHeight="1" x14ac:dyDescent="0.25">
      <c r="A1177" s="109"/>
      <c r="B1177" s="124"/>
      <c r="C1177" s="124"/>
      <c r="D1177" s="124"/>
      <c r="E1177" s="124"/>
      <c r="F1177" s="124"/>
      <c r="G1177" s="109"/>
      <c r="H1177" s="109"/>
      <c r="I1177" s="109"/>
      <c r="J1177" s="109"/>
      <c r="K1177" s="109"/>
      <c r="L1177" s="109"/>
    </row>
    <row r="1178" spans="1:12" ht="12" customHeight="1" x14ac:dyDescent="0.25">
      <c r="A1178" s="109"/>
      <c r="B1178" s="124"/>
      <c r="C1178" s="124"/>
      <c r="D1178" s="124"/>
      <c r="E1178" s="124"/>
      <c r="F1178" s="124"/>
      <c r="G1178" s="109"/>
      <c r="H1178" s="109"/>
      <c r="I1178" s="109"/>
      <c r="J1178" s="109"/>
      <c r="K1178" s="109"/>
      <c r="L1178" s="109"/>
    </row>
    <row r="1179" spans="1:12" ht="12" customHeight="1" x14ac:dyDescent="0.25">
      <c r="A1179" s="86"/>
      <c r="B1179" s="123"/>
      <c r="C1179" s="123"/>
      <c r="D1179" s="123"/>
      <c r="E1179" s="123"/>
      <c r="F1179" s="123"/>
      <c r="G1179" s="109"/>
      <c r="H1179" s="109"/>
      <c r="I1179" s="109"/>
      <c r="J1179" s="109"/>
      <c r="K1179" s="109"/>
      <c r="L1179" s="109"/>
    </row>
    <row r="1180" spans="1:12" ht="12" customHeight="1" x14ac:dyDescent="0.25">
      <c r="A1180" s="109"/>
      <c r="B1180" s="109"/>
      <c r="C1180" s="109"/>
      <c r="D1180" s="109"/>
      <c r="E1180" s="109"/>
      <c r="F1180" s="109"/>
      <c r="G1180" s="109"/>
      <c r="H1180" s="109"/>
      <c r="I1180" s="109"/>
      <c r="J1180" s="109"/>
      <c r="K1180" s="109"/>
      <c r="L1180" s="109"/>
    </row>
    <row r="1181" spans="1:12" ht="12" customHeight="1" x14ac:dyDescent="0.25">
      <c r="A1181" s="111"/>
      <c r="B1181" s="111"/>
      <c r="C1181" s="111"/>
      <c r="D1181" s="111"/>
      <c r="E1181" s="111"/>
      <c r="F1181" s="111"/>
      <c r="G1181" s="109"/>
      <c r="H1181" s="109"/>
      <c r="I1181" s="109"/>
      <c r="J1181" s="109"/>
      <c r="K1181" s="109"/>
      <c r="L1181" s="109"/>
    </row>
    <row r="1182" spans="1:12" ht="12" customHeight="1" x14ac:dyDescent="0.25">
      <c r="A1182" s="111"/>
      <c r="B1182" s="111"/>
      <c r="C1182" s="111"/>
      <c r="D1182" s="111"/>
      <c r="E1182" s="111"/>
      <c r="F1182" s="111"/>
      <c r="G1182" s="109"/>
      <c r="H1182" s="109"/>
      <c r="I1182" s="109"/>
      <c r="J1182" s="109"/>
      <c r="K1182" s="109"/>
      <c r="L1182" s="109"/>
    </row>
    <row r="1183" spans="1:12" ht="12" customHeight="1" x14ac:dyDescent="0.25">
      <c r="A1183" s="111"/>
      <c r="B1183" s="111"/>
      <c r="C1183" s="111"/>
      <c r="D1183" s="111"/>
      <c r="E1183" s="111"/>
      <c r="F1183" s="111"/>
      <c r="G1183" s="109"/>
      <c r="H1183" s="109"/>
      <c r="I1183" s="109"/>
      <c r="J1183" s="109"/>
      <c r="K1183" s="109"/>
      <c r="L1183" s="109"/>
    </row>
    <row r="1184" spans="1:12" ht="12" customHeight="1" x14ac:dyDescent="0.25">
      <c r="A1184" s="125"/>
      <c r="B1184" s="125"/>
      <c r="C1184" s="125"/>
      <c r="D1184" s="125"/>
      <c r="E1184" s="125"/>
      <c r="F1184" s="125"/>
      <c r="G1184" s="109"/>
      <c r="H1184" s="109"/>
      <c r="I1184" s="109"/>
      <c r="J1184" s="109"/>
      <c r="K1184" s="109"/>
      <c r="L1184" s="109"/>
    </row>
    <row r="1185" spans="1:12" ht="12" customHeight="1" x14ac:dyDescent="0.25">
      <c r="A1185" s="109"/>
      <c r="B1185" s="109"/>
      <c r="C1185" s="109"/>
      <c r="D1185" s="109"/>
      <c r="E1185" s="109"/>
      <c r="F1185" s="126"/>
      <c r="G1185" s="109"/>
      <c r="H1185" s="109"/>
      <c r="I1185" s="109"/>
      <c r="J1185" s="109"/>
      <c r="K1185" s="109"/>
      <c r="L1185" s="109"/>
    </row>
    <row r="1186" spans="1:12" ht="12" customHeight="1" x14ac:dyDescent="0.25">
      <c r="A1186" s="111"/>
      <c r="B1186" s="111"/>
      <c r="C1186" s="111"/>
      <c r="D1186" s="111"/>
      <c r="E1186" s="111"/>
      <c r="F1186" s="111"/>
      <c r="G1186" s="109"/>
      <c r="H1186" s="109"/>
      <c r="I1186" s="109"/>
      <c r="J1186" s="109"/>
      <c r="K1186" s="109"/>
      <c r="L1186" s="109"/>
    </row>
    <row r="1187" spans="1:12" ht="12" customHeight="1" x14ac:dyDescent="0.25">
      <c r="A1187" s="109"/>
      <c r="B1187" s="124"/>
      <c r="C1187" s="124"/>
      <c r="D1187" s="124"/>
      <c r="E1187" s="124"/>
      <c r="F1187" s="124"/>
      <c r="G1187" s="109"/>
      <c r="H1187" s="109"/>
      <c r="I1187" s="109"/>
      <c r="J1187" s="109"/>
      <c r="K1187" s="109"/>
      <c r="L1187" s="109"/>
    </row>
    <row r="1188" spans="1:12" ht="12" customHeight="1" x14ac:dyDescent="0.25">
      <c r="A1188" s="109"/>
      <c r="B1188" s="124"/>
      <c r="C1188" s="124"/>
      <c r="D1188" s="124"/>
      <c r="E1188" s="124"/>
      <c r="F1188" s="124"/>
      <c r="G1188" s="109"/>
      <c r="H1188" s="109"/>
      <c r="I1188" s="109"/>
      <c r="J1188" s="109"/>
      <c r="K1188" s="109"/>
      <c r="L1188" s="109"/>
    </row>
    <row r="1189" spans="1:12" ht="12" customHeight="1" x14ac:dyDescent="0.25">
      <c r="A1189" s="86"/>
      <c r="B1189" s="123"/>
      <c r="C1189" s="123"/>
      <c r="D1189" s="123"/>
      <c r="E1189" s="123"/>
      <c r="F1189" s="123"/>
      <c r="G1189" s="109"/>
      <c r="H1189" s="109"/>
      <c r="I1189" s="109"/>
      <c r="J1189" s="109"/>
      <c r="K1189" s="109"/>
      <c r="L1189" s="109"/>
    </row>
    <row r="1190" spans="1:12" ht="12" customHeight="1" x14ac:dyDescent="0.25">
      <c r="A1190" s="86"/>
      <c r="B1190" s="117"/>
      <c r="C1190" s="117"/>
      <c r="D1190" s="117"/>
      <c r="E1190" s="117"/>
      <c r="F1190" s="117"/>
      <c r="G1190" s="109"/>
      <c r="H1190" s="109"/>
      <c r="I1190" s="109"/>
      <c r="J1190" s="109"/>
      <c r="K1190" s="109"/>
      <c r="L1190" s="109"/>
    </row>
    <row r="1191" spans="1:12" ht="12" customHeight="1" x14ac:dyDescent="0.25">
      <c r="A1191" s="109"/>
      <c r="B1191" s="124"/>
      <c r="C1191" s="124"/>
      <c r="D1191" s="124"/>
      <c r="E1191" s="124"/>
      <c r="F1191" s="124"/>
      <c r="G1191" s="109"/>
      <c r="H1191" s="109"/>
      <c r="I1191" s="109"/>
      <c r="J1191" s="109"/>
      <c r="K1191" s="109"/>
      <c r="L1191" s="109"/>
    </row>
    <row r="1192" spans="1:12" ht="12" customHeight="1" x14ac:dyDescent="0.25">
      <c r="A1192" s="109"/>
      <c r="B1192" s="124"/>
      <c r="C1192" s="124"/>
      <c r="D1192" s="124"/>
      <c r="E1192" s="124"/>
      <c r="F1192" s="124"/>
      <c r="G1192" s="109"/>
      <c r="H1192" s="109"/>
      <c r="I1192" s="109"/>
      <c r="J1192" s="109"/>
      <c r="K1192" s="109"/>
      <c r="L1192" s="109"/>
    </row>
    <row r="1193" spans="1:12" ht="12" customHeight="1" x14ac:dyDescent="0.25">
      <c r="A1193" s="109"/>
      <c r="B1193" s="124"/>
      <c r="C1193" s="124"/>
      <c r="D1193" s="124"/>
      <c r="E1193" s="124"/>
      <c r="F1193" s="124"/>
      <c r="G1193" s="109"/>
      <c r="H1193" s="109"/>
      <c r="I1193" s="109"/>
      <c r="J1193" s="109"/>
      <c r="K1193" s="109"/>
      <c r="L1193" s="109"/>
    </row>
    <row r="1194" spans="1:12" ht="12" customHeight="1" x14ac:dyDescent="0.25">
      <c r="A1194" s="86"/>
      <c r="B1194" s="123"/>
      <c r="C1194" s="123"/>
      <c r="D1194" s="123"/>
      <c r="E1194" s="123"/>
      <c r="F1194" s="123"/>
      <c r="G1194" s="109"/>
      <c r="H1194" s="109"/>
      <c r="I1194" s="109"/>
      <c r="J1194" s="109"/>
      <c r="K1194" s="109"/>
      <c r="L1194" s="109"/>
    </row>
    <row r="1195" spans="1:12" ht="12" customHeight="1" x14ac:dyDescent="0.25">
      <c r="A1195" s="86"/>
      <c r="B1195" s="117"/>
      <c r="C1195" s="117"/>
      <c r="D1195" s="117"/>
      <c r="E1195" s="117"/>
      <c r="F1195" s="117"/>
      <c r="G1195" s="109"/>
      <c r="H1195" s="109"/>
      <c r="I1195" s="109"/>
      <c r="J1195" s="109"/>
      <c r="K1195" s="109"/>
      <c r="L1195" s="109"/>
    </row>
    <row r="1196" spans="1:12" ht="12" customHeight="1" x14ac:dyDescent="0.25">
      <c r="A1196" s="86"/>
      <c r="B1196" s="87"/>
      <c r="C1196" s="87"/>
      <c r="D1196" s="87"/>
      <c r="E1196" s="87"/>
      <c r="F1196" s="87"/>
      <c r="G1196" s="109"/>
      <c r="H1196" s="109"/>
      <c r="I1196" s="109"/>
      <c r="J1196" s="109"/>
      <c r="K1196" s="109"/>
      <c r="L1196" s="109"/>
    </row>
    <row r="1197" spans="1:12" ht="12" customHeight="1" x14ac:dyDescent="0.25">
      <c r="A1197" s="109"/>
      <c r="B1197" s="124"/>
      <c r="C1197" s="124"/>
      <c r="D1197" s="124"/>
      <c r="E1197" s="124"/>
      <c r="F1197" s="124"/>
      <c r="G1197" s="109"/>
      <c r="H1197" s="109"/>
      <c r="I1197" s="109"/>
      <c r="J1197" s="109"/>
      <c r="K1197" s="109"/>
      <c r="L1197" s="109"/>
    </row>
    <row r="1198" spans="1:12" ht="12" customHeight="1" x14ac:dyDescent="0.25">
      <c r="A1198" s="109"/>
      <c r="B1198" s="124"/>
      <c r="C1198" s="124"/>
      <c r="D1198" s="124"/>
      <c r="E1198" s="124"/>
      <c r="F1198" s="124"/>
      <c r="G1198" s="109"/>
      <c r="H1198" s="109"/>
      <c r="I1198" s="109"/>
      <c r="J1198" s="109"/>
      <c r="K1198" s="109"/>
      <c r="L1198" s="109"/>
    </row>
    <row r="1199" spans="1:12" ht="12" customHeight="1" x14ac:dyDescent="0.25">
      <c r="A1199" s="86"/>
      <c r="B1199" s="123"/>
      <c r="C1199" s="123"/>
      <c r="D1199" s="123"/>
      <c r="E1199" s="123"/>
      <c r="F1199" s="123"/>
      <c r="G1199" s="109"/>
      <c r="H1199" s="109"/>
      <c r="I1199" s="109"/>
      <c r="J1199" s="109"/>
      <c r="K1199" s="109"/>
      <c r="L1199" s="109"/>
    </row>
    <row r="1200" spans="1:12" ht="12" customHeight="1" x14ac:dyDescent="0.25">
      <c r="A1200" s="109"/>
      <c r="B1200" s="109"/>
      <c r="C1200" s="109"/>
      <c r="D1200" s="109"/>
      <c r="E1200" s="109"/>
      <c r="F1200" s="109"/>
      <c r="G1200" s="109"/>
      <c r="H1200" s="109"/>
      <c r="I1200" s="109"/>
      <c r="J1200" s="109"/>
      <c r="K1200" s="109"/>
      <c r="L1200" s="109"/>
    </row>
  </sheetData>
  <mergeCells count="123">
    <mergeCell ref="A868:F868"/>
    <mergeCell ref="A885:F885"/>
    <mergeCell ref="A886:F886"/>
    <mergeCell ref="A828:F828"/>
    <mergeCell ref="A845:F845"/>
    <mergeCell ref="A847:F847"/>
    <mergeCell ref="A848:F848"/>
    <mergeCell ref="A865:F865"/>
    <mergeCell ref="A867:F867"/>
    <mergeCell ref="A796:F796"/>
    <mergeCell ref="A798:F798"/>
    <mergeCell ref="A799:F799"/>
    <mergeCell ref="A800:F800"/>
    <mergeCell ref="A825:F825"/>
    <mergeCell ref="A827:F827"/>
    <mergeCell ref="A741:F741"/>
    <mergeCell ref="A742:F742"/>
    <mergeCell ref="A766:F766"/>
    <mergeCell ref="A767:F767"/>
    <mergeCell ref="A769:F769"/>
    <mergeCell ref="A770:F770"/>
    <mergeCell ref="A716:F716"/>
    <mergeCell ref="A718:F718"/>
    <mergeCell ref="A719:F719"/>
    <mergeCell ref="A720:F720"/>
    <mergeCell ref="A738:F738"/>
    <mergeCell ref="A740:F740"/>
    <mergeCell ref="A667:F667"/>
    <mergeCell ref="A668:F668"/>
    <mergeCell ref="A669:F669"/>
    <mergeCell ref="A684:F684"/>
    <mergeCell ref="A700:F700"/>
    <mergeCell ref="A715:F715"/>
    <mergeCell ref="A617:F617"/>
    <mergeCell ref="A618:F618"/>
    <mergeCell ref="A633:F633"/>
    <mergeCell ref="A649:F649"/>
    <mergeCell ref="A664:F664"/>
    <mergeCell ref="A665:F665"/>
    <mergeCell ref="A567:F567"/>
    <mergeCell ref="A582:F582"/>
    <mergeCell ref="A598:F598"/>
    <mergeCell ref="A613:F613"/>
    <mergeCell ref="A614:F614"/>
    <mergeCell ref="A616:F616"/>
    <mergeCell ref="A531:F531"/>
    <mergeCell ref="A547:F547"/>
    <mergeCell ref="A562:F562"/>
    <mergeCell ref="A563:F563"/>
    <mergeCell ref="A565:F565"/>
    <mergeCell ref="A566:F566"/>
    <mergeCell ref="A496:F496"/>
    <mergeCell ref="A511:F511"/>
    <mergeCell ref="A512:F512"/>
    <mergeCell ref="A514:F514"/>
    <mergeCell ref="A515:F515"/>
    <mergeCell ref="A516:F516"/>
    <mergeCell ref="A460:F460"/>
    <mergeCell ref="A461:F461"/>
    <mergeCell ref="A463:F463"/>
    <mergeCell ref="A464:F464"/>
    <mergeCell ref="A465:F465"/>
    <mergeCell ref="A480:F480"/>
    <mergeCell ref="A410:F410"/>
    <mergeCell ref="A412:F412"/>
    <mergeCell ref="A413:F413"/>
    <mergeCell ref="A414:F414"/>
    <mergeCell ref="A429:F429"/>
    <mergeCell ref="A445:F445"/>
    <mergeCell ref="A362:F362"/>
    <mergeCell ref="A363:F363"/>
    <mergeCell ref="A378:F378"/>
    <mergeCell ref="G378:L378"/>
    <mergeCell ref="A394:F394"/>
    <mergeCell ref="A409:F409"/>
    <mergeCell ref="A312:F312"/>
    <mergeCell ref="A327:F327"/>
    <mergeCell ref="A343:F343"/>
    <mergeCell ref="A358:F358"/>
    <mergeCell ref="A359:F359"/>
    <mergeCell ref="A361:F361"/>
    <mergeCell ref="A276:F276"/>
    <mergeCell ref="A292:F292"/>
    <mergeCell ref="A307:F307"/>
    <mergeCell ref="A308:F308"/>
    <mergeCell ref="A310:F310"/>
    <mergeCell ref="A311:F311"/>
    <mergeCell ref="A226:F226"/>
    <mergeCell ref="A241:F241"/>
    <mergeCell ref="A256:F256"/>
    <mergeCell ref="A257:F257"/>
    <mergeCell ref="A259:F259"/>
    <mergeCell ref="A260:F260"/>
    <mergeCell ref="A190:F190"/>
    <mergeCell ref="A205:F205"/>
    <mergeCell ref="A206:F206"/>
    <mergeCell ref="A208:F208"/>
    <mergeCell ref="A209:F209"/>
    <mergeCell ref="A225:F225"/>
    <mergeCell ref="A154:F154"/>
    <mergeCell ref="A155:F155"/>
    <mergeCell ref="A157:F157"/>
    <mergeCell ref="A158:F158"/>
    <mergeCell ref="A174:F174"/>
    <mergeCell ref="A175:F175"/>
    <mergeCell ref="A104:F104"/>
    <mergeCell ref="A106:F106"/>
    <mergeCell ref="A107:F107"/>
    <mergeCell ref="A123:F123"/>
    <mergeCell ref="A124:F124"/>
    <mergeCell ref="A139:F139"/>
    <mergeCell ref="A55:F55"/>
    <mergeCell ref="A57:F57"/>
    <mergeCell ref="G72:L72"/>
    <mergeCell ref="A73:F73"/>
    <mergeCell ref="A88:F88"/>
    <mergeCell ref="A103:F103"/>
    <mergeCell ref="A1:F1"/>
    <mergeCell ref="A2:F2"/>
    <mergeCell ref="A4:F4"/>
    <mergeCell ref="A5:F5"/>
    <mergeCell ref="A52:F52"/>
    <mergeCell ref="A53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 Life Balance Sheet</vt:lpstr>
      <vt:lpstr>Non Life Revenue Account</vt:lpstr>
      <vt:lpstr>Non Life Achievement Account</vt:lpstr>
      <vt:lpstr>Company wise Statement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   E    E    P</dc:creator>
  <cp:lastModifiedBy>D    E    E    P</cp:lastModifiedBy>
  <dcterms:created xsi:type="dcterms:W3CDTF">2018-02-27T08:33:31Z</dcterms:created>
  <dcterms:modified xsi:type="dcterms:W3CDTF">2018-02-27T08:43:19Z</dcterms:modified>
</cp:coreProperties>
</file>